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ne.Zake\Downloads\Tulkosana_publicesanai majaslapa\Macate_nodevums_VPVB_22.11.2022_līgums_Nr._1-11_12_2022_velas mazg lidzekli\"/>
    </mc:Choice>
  </mc:AlternateContent>
  <xr:revisionPtr revIDLastSave="0" documentId="13_ncr:1_{B8AAA847-A071-48CE-B7B7-00B6ACDFF21D}" xr6:coauthVersionLast="47" xr6:coauthVersionMax="47" xr10:uidLastSave="{00000000-0000-0000-0000-000000000000}"/>
  <bookViews>
    <workbookView xWindow="-108" yWindow="-108" windowWidth="23256" windowHeight="12576" xr2:uid="{6B2E3CE0-6B4E-44D8-B992-15BD48A2EC01}"/>
  </bookViews>
  <sheets>
    <sheet name="Produkts" sheetId="1" r:id="rId1"/>
    <sheet name="Sastāva priekšprodukts" sheetId="2" r:id="rId2"/>
    <sheet name="Izmantotās vielas" sheetId="3" r:id="rId3"/>
    <sheet name="Izmantotās vielas_DID" sheetId="4" r:id="rId4"/>
    <sheet name="Rezultāti-1" sheetId="5" r:id="rId5"/>
    <sheet name="Rezultāti-2" sheetId="6" r:id="rId6"/>
    <sheet name="Iepakojuma izmēri Nr. 1-4" sheetId="7" r:id="rId7"/>
    <sheet name="Iepakojuma izmēri Nr. 5-8" sheetId="8" r:id="rId8"/>
    <sheet name="DID saraksts" sheetId="9" r:id="rId9"/>
    <sheet name="Valodas" sheetId="10" r:id="rId10"/>
    <sheet name="Auswahldaten" sheetId="11" r:id="rId11"/>
    <sheet name="Document" sheetId="12" r:id="rId12"/>
    <sheet name="Historie" sheetId="13" r:id="rId13"/>
  </sheets>
  <externalReferences>
    <externalReference r:id="rId14"/>
  </externalReferences>
  <definedNames>
    <definedName name="aNBO">[1]Auswahldaten!$A$33:$A$37</definedName>
    <definedName name="anNBO">[1]Auswahldaten!$A$40:$A$43</definedName>
    <definedName name="Ausnahme">[1]Auswahldaten!$A$61:$A$62</definedName>
    <definedName name="Ausnahme_anNBO">[1]Auswahldaten!$A$99:$A$102</definedName>
    <definedName name="Ausnahmen">[1]Auswahldaten!$A$156:$A$158</definedName>
    <definedName name="AW">[1]Auswahldaten!$A$46:$A$49</definedName>
    <definedName name="BCF">[1]Auswahldaten!$A$52:$A$54</definedName>
    <definedName name="Beschichtung">[1]Auswahldaten!$A$88:$A$92</definedName>
    <definedName name="Beschluss">[1]Auswahldaten!$A$105:$A$108</definedName>
    <definedName name="DID">'[1]DID List'!$A$7:$A$246</definedName>
    <definedName name="Einheit">[1]Auswahldaten!$A$145:$A$153</definedName>
    <definedName name="Etikett">[1]Auswahldaten!$A$71:$A$76</definedName>
    <definedName name="Flasche">[1]Auswahldaten!$A$66:$A$68</definedName>
    <definedName name="Form_Substanz">[1]Auswahldaten!$A$25:$A$29</definedName>
    <definedName name="Funktion">[1]Auswahldaten!$A$16:$A$22</definedName>
    <definedName name="janein">[1]Auswahldaten!$A$12:$A$13</definedName>
    <definedName name="Nachweis">[1]Auswahldaten!$A$57:$A$58</definedName>
    <definedName name="Privat">[1]Auswahldaten!$A$140:$A$142</definedName>
    <definedName name="Produkt">[1]Auswahldaten!$A$113:$A$129</definedName>
    <definedName name="Produktform">[1]Auswahldaten!$A$8:$A$9</definedName>
    <definedName name="Pulver">[1]Auswahldaten!$A$95:$A$96</definedName>
    <definedName name="Sprache">[1]Languages!$A$3:$B$3</definedName>
    <definedName name="Verschluss">[1]Auswahldaten!$A$79:$A$85</definedName>
    <definedName name="VPName">'[1]Formulation Pre-Products'!$B$12:$B$61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3" l="1"/>
  <c r="L4" i="13"/>
  <c r="C4" i="13"/>
  <c r="L3" i="13"/>
  <c r="C3" i="13"/>
  <c r="K1" i="13"/>
  <c r="F256" i="9"/>
  <c r="I256" i="9" s="1"/>
  <c r="I255" i="9"/>
  <c r="F255" i="9"/>
  <c r="F254" i="9"/>
  <c r="I254" i="9" s="1"/>
  <c r="F253" i="9"/>
  <c r="I253" i="9" s="1"/>
  <c r="F252" i="9"/>
  <c r="I252" i="9" s="1"/>
  <c r="F251" i="9"/>
  <c r="I251" i="9" s="1"/>
  <c r="F250" i="9"/>
  <c r="I250" i="9" s="1"/>
  <c r="F249" i="9"/>
  <c r="F248" i="9"/>
  <c r="F247" i="9"/>
  <c r="F246" i="9"/>
  <c r="F245" i="9"/>
  <c r="I244" i="9"/>
  <c r="F244" i="9"/>
  <c r="I243" i="9"/>
  <c r="F243" i="9"/>
  <c r="I242" i="9"/>
  <c r="F242" i="9"/>
  <c r="F241" i="9"/>
  <c r="I241" i="9" s="1"/>
  <c r="F240" i="9"/>
  <c r="I240" i="9" s="1"/>
  <c r="F239" i="9"/>
  <c r="I239" i="9" s="1"/>
  <c r="F238" i="9"/>
  <c r="I238" i="9" s="1"/>
  <c r="F237" i="9"/>
  <c r="I237" i="9" s="1"/>
  <c r="I236" i="9"/>
  <c r="F236" i="9"/>
  <c r="I235" i="9"/>
  <c r="F235" i="9"/>
  <c r="I234" i="9"/>
  <c r="F234" i="9"/>
  <c r="I233" i="9"/>
  <c r="F233" i="9"/>
  <c r="I232" i="9"/>
  <c r="F232" i="9"/>
  <c r="F231" i="9"/>
  <c r="I231" i="9" s="1"/>
  <c r="I230" i="9"/>
  <c r="F230" i="9"/>
  <c r="F229" i="9"/>
  <c r="I229" i="9" s="1"/>
  <c r="I228" i="9"/>
  <c r="F228" i="9"/>
  <c r="I227" i="9"/>
  <c r="F227" i="9"/>
  <c r="I226" i="9"/>
  <c r="F226" i="9"/>
  <c r="F225" i="9"/>
  <c r="I225" i="9" s="1"/>
  <c r="F224" i="9"/>
  <c r="I224" i="9" s="1"/>
  <c r="F223" i="9"/>
  <c r="I223" i="9" s="1"/>
  <c r="F222" i="9"/>
  <c r="I222" i="9" s="1"/>
  <c r="F221" i="9"/>
  <c r="I221" i="9" s="1"/>
  <c r="I220" i="9"/>
  <c r="F220" i="9"/>
  <c r="I219" i="9"/>
  <c r="F219" i="9"/>
  <c r="I218" i="9"/>
  <c r="F218" i="9"/>
  <c r="F217" i="9"/>
  <c r="I217" i="9" s="1"/>
  <c r="I216" i="9"/>
  <c r="F216" i="9"/>
  <c r="I215" i="9"/>
  <c r="F215" i="9"/>
  <c r="I214" i="9"/>
  <c r="F214" i="9"/>
  <c r="F213" i="9"/>
  <c r="I213" i="9" s="1"/>
  <c r="F212" i="9"/>
  <c r="I212" i="9" s="1"/>
  <c r="I211" i="9"/>
  <c r="F211" i="9"/>
  <c r="I210" i="9"/>
  <c r="F210" i="9"/>
  <c r="F209" i="9"/>
  <c r="I209" i="9" s="1"/>
  <c r="F208" i="9"/>
  <c r="I208" i="9" s="1"/>
  <c r="F207" i="9"/>
  <c r="I207" i="9" s="1"/>
  <c r="I206" i="9"/>
  <c r="F206" i="9"/>
  <c r="F204" i="9"/>
  <c r="I204" i="9" s="1"/>
  <c r="I203" i="9"/>
  <c r="F203" i="9"/>
  <c r="F202" i="9"/>
  <c r="I202" i="9" s="1"/>
  <c r="F201" i="9"/>
  <c r="I201" i="9" s="1"/>
  <c r="F200" i="9"/>
  <c r="I200" i="9" s="1"/>
  <c r="F198" i="9"/>
  <c r="I198" i="9" s="1"/>
  <c r="F197" i="9"/>
  <c r="I197" i="9" s="1"/>
  <c r="I196" i="9"/>
  <c r="F196" i="9"/>
  <c r="F195" i="9"/>
  <c r="I195" i="9" s="1"/>
  <c r="I194" i="9"/>
  <c r="F194" i="9"/>
  <c r="I193" i="9"/>
  <c r="F193" i="9"/>
  <c r="I192" i="9"/>
  <c r="F192" i="9"/>
  <c r="F190" i="9"/>
  <c r="I189" i="9"/>
  <c r="F189" i="9"/>
  <c r="I188" i="9"/>
  <c r="F188" i="9"/>
  <c r="F187" i="9"/>
  <c r="I187" i="9" s="1"/>
  <c r="I186" i="9"/>
  <c r="F186" i="9"/>
  <c r="F185" i="9"/>
  <c r="I185" i="9" s="1"/>
  <c r="F184" i="9"/>
  <c r="I184" i="9" s="1"/>
  <c r="F183" i="9"/>
  <c r="I183" i="9" s="1"/>
  <c r="F182" i="9"/>
  <c r="I182" i="9" s="1"/>
  <c r="I181" i="9"/>
  <c r="F181" i="9"/>
  <c r="F180" i="9"/>
  <c r="I180" i="9" s="1"/>
  <c r="F179" i="9"/>
  <c r="I179" i="9" s="1"/>
  <c r="I178" i="9"/>
  <c r="F178" i="9"/>
  <c r="I176" i="9"/>
  <c r="F176" i="9"/>
  <c r="I175" i="9"/>
  <c r="F175" i="9"/>
  <c r="F174" i="9"/>
  <c r="I174" i="9" s="1"/>
  <c r="I173" i="9"/>
  <c r="F173" i="9"/>
  <c r="F171" i="9"/>
  <c r="I171" i="9" s="1"/>
  <c r="F168" i="9"/>
  <c r="I168" i="9" s="1"/>
  <c r="F167" i="9"/>
  <c r="I167" i="9" s="1"/>
  <c r="I166" i="9"/>
  <c r="F166" i="9"/>
  <c r="I165" i="9"/>
  <c r="F165" i="9"/>
  <c r="F164" i="9"/>
  <c r="I164" i="9" s="1"/>
  <c r="F163" i="9"/>
  <c r="I162" i="9"/>
  <c r="F162" i="9"/>
  <c r="I161" i="9"/>
  <c r="F161" i="9"/>
  <c r="I160" i="9"/>
  <c r="F160" i="9"/>
  <c r="F159" i="9"/>
  <c r="I159" i="9" s="1"/>
  <c r="I158" i="9"/>
  <c r="F158" i="9"/>
  <c r="F157" i="9"/>
  <c r="I157" i="9" s="1"/>
  <c r="F156" i="9"/>
  <c r="I156" i="9" s="1"/>
  <c r="I154" i="9"/>
  <c r="F154" i="9"/>
  <c r="F153" i="9"/>
  <c r="I153" i="9" s="1"/>
  <c r="F152" i="9"/>
  <c r="I152" i="9" s="1"/>
  <c r="I149" i="9"/>
  <c r="F149" i="9"/>
  <c r="I148" i="9"/>
  <c r="F148" i="9"/>
  <c r="I147" i="9"/>
  <c r="F147" i="9"/>
  <c r="I146" i="9"/>
  <c r="F146" i="9"/>
  <c r="I145" i="9"/>
  <c r="F145" i="9"/>
  <c r="I144" i="9"/>
  <c r="F144" i="9"/>
  <c r="I143" i="9"/>
  <c r="F143" i="9"/>
  <c r="I142" i="9"/>
  <c r="F142" i="9"/>
  <c r="I141" i="9"/>
  <c r="F141" i="9"/>
  <c r="I140" i="9"/>
  <c r="F140" i="9"/>
  <c r="F139" i="9"/>
  <c r="F138" i="9"/>
  <c r="I138" i="9" s="1"/>
  <c r="F136" i="9"/>
  <c r="I135" i="9"/>
  <c r="F135" i="9"/>
  <c r="F134" i="9"/>
  <c r="I134" i="9" s="1"/>
  <c r="I133" i="9"/>
  <c r="F133" i="9"/>
  <c r="I132" i="9"/>
  <c r="F132" i="9"/>
  <c r="I131" i="9"/>
  <c r="F131" i="9"/>
  <c r="I130" i="9"/>
  <c r="F130" i="9"/>
  <c r="I129" i="9"/>
  <c r="F129" i="9"/>
  <c r="F128" i="9"/>
  <c r="I128" i="9" s="1"/>
  <c r="I127" i="9"/>
  <c r="F127" i="9"/>
  <c r="I126" i="9"/>
  <c r="F126" i="9"/>
  <c r="I125" i="9"/>
  <c r="F125" i="9"/>
  <c r="I124" i="9"/>
  <c r="F124" i="9"/>
  <c r="I123" i="9"/>
  <c r="F123" i="9"/>
  <c r="F122" i="9"/>
  <c r="I122" i="9" s="1"/>
  <c r="I120" i="9"/>
  <c r="F120" i="9"/>
  <c r="F119" i="9"/>
  <c r="I119" i="9" s="1"/>
  <c r="I117" i="9"/>
  <c r="F117" i="9"/>
  <c r="I116" i="9"/>
  <c r="I115" i="9"/>
  <c r="F115" i="9"/>
  <c r="I114" i="9"/>
  <c r="F114" i="9"/>
  <c r="I113" i="9"/>
  <c r="F113" i="9"/>
  <c r="D112" i="9"/>
  <c r="F112" i="9" s="1"/>
  <c r="I112" i="9" s="1"/>
  <c r="I111" i="9"/>
  <c r="F111" i="9"/>
  <c r="I110" i="9"/>
  <c r="F110" i="9"/>
  <c r="I109" i="9"/>
  <c r="F109" i="9"/>
  <c r="F108" i="9"/>
  <c r="I108" i="9" s="1"/>
  <c r="I107" i="9"/>
  <c r="F107" i="9"/>
  <c r="I106" i="9"/>
  <c r="F106" i="9"/>
  <c r="I105" i="9"/>
  <c r="I104" i="9"/>
  <c r="F104" i="9"/>
  <c r="I103" i="9"/>
  <c r="F103" i="9"/>
  <c r="I102" i="9"/>
  <c r="F102" i="9"/>
  <c r="I101" i="9"/>
  <c r="F101" i="9"/>
  <c r="I100" i="9"/>
  <c r="F100" i="9" s="1"/>
  <c r="I99" i="9"/>
  <c r="F99" i="9"/>
  <c r="I98" i="9"/>
  <c r="F98" i="9"/>
  <c r="I97" i="9"/>
  <c r="F97" i="9"/>
  <c r="I96" i="9"/>
  <c r="F96" i="9"/>
  <c r="I95" i="9"/>
  <c r="F95" i="9"/>
  <c r="I94" i="9"/>
  <c r="F94" i="9"/>
  <c r="I93" i="9"/>
  <c r="F93" i="9"/>
  <c r="I92" i="9"/>
  <c r="F92" i="9"/>
  <c r="I91" i="9"/>
  <c r="F91" i="9" s="1"/>
  <c r="I90" i="9"/>
  <c r="F90" i="9"/>
  <c r="I89" i="9"/>
  <c r="F89" i="9"/>
  <c r="I88" i="9"/>
  <c r="F88" i="9"/>
  <c r="F87" i="9"/>
  <c r="F86" i="9"/>
  <c r="I85" i="9"/>
  <c r="F85" i="9"/>
  <c r="I84" i="9"/>
  <c r="F84" i="9"/>
  <c r="I83" i="9"/>
  <c r="F83" i="9"/>
  <c r="I82" i="9"/>
  <c r="F82" i="9"/>
  <c r="I81" i="9"/>
  <c r="F81" i="9"/>
  <c r="I80" i="9"/>
  <c r="F80" i="9"/>
  <c r="I79" i="9"/>
  <c r="F79" i="9"/>
  <c r="F78" i="9"/>
  <c r="I78" i="9" s="1"/>
  <c r="I77" i="9"/>
  <c r="F77" i="9"/>
  <c r="F76" i="9"/>
  <c r="I76" i="9" s="1"/>
  <c r="I75" i="9"/>
  <c r="F75" i="9"/>
  <c r="I74" i="9"/>
  <c r="F74" i="9"/>
  <c r="D74" i="9"/>
  <c r="F73" i="9"/>
  <c r="I73" i="9" s="1"/>
  <c r="I72" i="9"/>
  <c r="F72" i="9"/>
  <c r="F71" i="9"/>
  <c r="F70" i="9"/>
  <c r="I70" i="9" s="1"/>
  <c r="F69" i="9"/>
  <c r="I69" i="9" s="1"/>
  <c r="I68" i="9"/>
  <c r="F68" i="9"/>
  <c r="F67" i="9"/>
  <c r="I67" i="9" s="1"/>
  <c r="I66" i="9"/>
  <c r="F66" i="9"/>
  <c r="I65" i="9"/>
  <c r="F65" i="9" s="1"/>
  <c r="I64" i="9"/>
  <c r="F64" i="9"/>
  <c r="I63" i="9"/>
  <c r="F63" i="9"/>
  <c r="I62" i="9"/>
  <c r="F62" i="9"/>
  <c r="F61" i="9"/>
  <c r="F60" i="9"/>
  <c r="I60" i="9" s="1"/>
  <c r="I59" i="9"/>
  <c r="F59" i="9"/>
  <c r="I58" i="9"/>
  <c r="F58" i="9"/>
  <c r="I57" i="9"/>
  <c r="F57" i="9"/>
  <c r="I56" i="9"/>
  <c r="F56" i="9"/>
  <c r="I55" i="9"/>
  <c r="F55" i="9"/>
  <c r="I54" i="9"/>
  <c r="F54" i="9"/>
  <c r="F53" i="9"/>
  <c r="I52" i="9"/>
  <c r="F52" i="9"/>
  <c r="I51" i="9"/>
  <c r="F51" i="9"/>
  <c r="I50" i="9"/>
  <c r="F50" i="9"/>
  <c r="I49" i="9"/>
  <c r="F49" i="9"/>
  <c r="I48" i="9"/>
  <c r="F48" i="9"/>
  <c r="I47" i="9"/>
  <c r="F47" i="9"/>
  <c r="I46" i="9"/>
  <c r="F46" i="9"/>
  <c r="F45" i="9"/>
  <c r="I45" i="9" s="1"/>
  <c r="I44" i="9"/>
  <c r="F44" i="9"/>
  <c r="F43" i="9"/>
  <c r="I43" i="9" s="1"/>
  <c r="I42" i="9"/>
  <c r="F42" i="9"/>
  <c r="I41" i="9"/>
  <c r="F41" i="9"/>
  <c r="I40" i="9"/>
  <c r="F40" i="9"/>
  <c r="F39" i="9"/>
  <c r="I39" i="9" s="1"/>
  <c r="F38" i="9"/>
  <c r="I38" i="9" s="1"/>
  <c r="F36" i="9"/>
  <c r="I36" i="9" s="1"/>
  <c r="I35" i="9"/>
  <c r="F35" i="9"/>
  <c r="F34" i="9"/>
  <c r="I34" i="9" s="1"/>
  <c r="I33" i="9"/>
  <c r="F33" i="9"/>
  <c r="F32" i="9"/>
  <c r="I32" i="9" s="1"/>
  <c r="F31" i="9"/>
  <c r="I31" i="9" s="1"/>
  <c r="F30" i="9"/>
  <c r="I30" i="9" s="1"/>
  <c r="F29" i="9"/>
  <c r="I29" i="9" s="1"/>
  <c r="I28" i="9"/>
  <c r="F28" i="9"/>
  <c r="I27" i="9"/>
  <c r="F27" i="9"/>
  <c r="I26" i="9"/>
  <c r="F26" i="9"/>
  <c r="I25" i="9"/>
  <c r="F25" i="9"/>
  <c r="I24" i="9"/>
  <c r="F24" i="9"/>
  <c r="I23" i="9"/>
  <c r="F23" i="9"/>
  <c r="I22" i="9"/>
  <c r="F22" i="9"/>
  <c r="I21" i="9"/>
  <c r="F21" i="9"/>
  <c r="I20" i="9"/>
  <c r="F20" i="9"/>
  <c r="E1" i="6"/>
  <c r="I61" i="3"/>
  <c r="H67" i="2"/>
  <c r="G67" i="2"/>
  <c r="F67" i="2"/>
  <c r="E67" i="2"/>
  <c r="D67" i="2"/>
  <c r="C67" i="2"/>
</calcChain>
</file>

<file path=xl/sharedStrings.xml><?xml version="1.0" encoding="utf-8"?>
<sst xmlns="http://schemas.openxmlformats.org/spreadsheetml/2006/main" count="3930" uniqueCount="1023">
  <si>
    <t>Version:</t>
  </si>
  <si>
    <t>SDS</t>
  </si>
  <si>
    <t>-</t>
  </si>
  <si>
    <t>Konz</t>
  </si>
  <si>
    <t>Tensid</t>
  </si>
  <si>
    <t>(für Tenside)</t>
  </si>
  <si>
    <t>VP</t>
  </si>
  <si>
    <t>BCF / log Kow</t>
  </si>
  <si>
    <t>mit H400</t>
  </si>
  <si>
    <t>mit H412</t>
  </si>
  <si>
    <t>mit H400 oder 412</t>
  </si>
  <si>
    <t/>
  </si>
  <si>
    <t>N</t>
  </si>
  <si>
    <t>DID- 1)</t>
  </si>
  <si>
    <t xml:space="preserve">   </t>
  </si>
  <si>
    <t>aerob</t>
  </si>
  <si>
    <t xml:space="preserve">R = </t>
  </si>
  <si>
    <t xml:space="preserve">I = </t>
  </si>
  <si>
    <t xml:space="preserve">P = </t>
  </si>
  <si>
    <t>O =</t>
  </si>
  <si>
    <t>NA =</t>
  </si>
  <si>
    <t>anaerob</t>
  </si>
  <si>
    <t xml:space="preserve">Y = </t>
  </si>
  <si>
    <t xml:space="preserve">N = </t>
  </si>
  <si>
    <t xml:space="preserve">O = </t>
  </si>
  <si>
    <t xml:space="preserve">NA = </t>
  </si>
  <si>
    <t>VOC</t>
  </si>
  <si>
    <t>(in g/...)</t>
  </si>
  <si>
    <t>(in l/...)</t>
  </si>
  <si>
    <t>x</t>
  </si>
  <si>
    <t>=P</t>
  </si>
  <si>
    <t>ok</t>
  </si>
  <si>
    <t>Primary packaging and product residue in normal conditions of use (g) (=m2)</t>
  </si>
  <si>
    <t>(Di)</t>
  </si>
  <si>
    <t>=( Wi + Ui ) /
 ( Di x ri )</t>
  </si>
  <si>
    <t>=WUR</t>
  </si>
  <si>
    <t xml:space="preserve">                                         </t>
  </si>
  <si>
    <t>LC50/ EC50 (*)</t>
  </si>
  <si>
    <t>NOEC (*)</t>
  </si>
  <si>
    <t>R</t>
  </si>
  <si>
    <t>Y</t>
  </si>
  <si>
    <t>O</t>
  </si>
  <si>
    <t>I</t>
  </si>
  <si>
    <t xml:space="preserve">O </t>
  </si>
  <si>
    <t>P</t>
  </si>
  <si>
    <t>NA</t>
  </si>
  <si>
    <t>GLDA</t>
  </si>
  <si>
    <t xml:space="preserve">EDTA                        </t>
  </si>
  <si>
    <t xml:space="preserve">EDDS                         </t>
  </si>
  <si>
    <t>H2O2</t>
  </si>
  <si>
    <t xml:space="preserve">Na-/Mg-/KOH         </t>
  </si>
  <si>
    <t xml:space="preserve">PVNO/PVPI                              </t>
  </si>
  <si>
    <t xml:space="preserve">FWA 1                      </t>
  </si>
  <si>
    <t xml:space="preserve">FWA 5                     </t>
  </si>
  <si>
    <t>(*)</t>
  </si>
  <si>
    <t>(**)</t>
  </si>
  <si>
    <t xml:space="preserve">(***) </t>
  </si>
  <si>
    <t>(****)</t>
  </si>
  <si>
    <t xml:space="preserve">(§) </t>
  </si>
  <si>
    <t>Deutsch</t>
  </si>
  <si>
    <t xml:space="preserve">R </t>
  </si>
  <si>
    <t>L</t>
  </si>
  <si>
    <t xml:space="preserve">P </t>
  </si>
  <si>
    <t>S</t>
  </si>
  <si>
    <t xml:space="preserve">NA </t>
  </si>
  <si>
    <t xml:space="preserve">Y </t>
  </si>
  <si>
    <t>J</t>
  </si>
  <si>
    <t xml:space="preserve">N </t>
  </si>
  <si>
    <t>Zeichennehmer:</t>
  </si>
  <si>
    <t>Zeichenanwender / Produktname (Land):</t>
  </si>
  <si>
    <t>Vertragsnummer:</t>
  </si>
  <si>
    <t>Produktart:</t>
  </si>
  <si>
    <t>Datum:</t>
  </si>
  <si>
    <t>lfd.</t>
  </si>
  <si>
    <t>Nr.</t>
  </si>
  <si>
    <t>Handelsname</t>
  </si>
  <si>
    <t>Hersteller/Lieferant</t>
  </si>
  <si>
    <t>Funktion</t>
  </si>
  <si>
    <t>(bitte auswählen oder eingeben)</t>
  </si>
  <si>
    <t>Gewicht
in der Rezeptur in</t>
  </si>
  <si>
    <t>Masse% 
(=g/100 g Produkt)</t>
  </si>
  <si>
    <t>Herstellererklärung</t>
  </si>
  <si>
    <t>beigefügt?</t>
  </si>
  <si>
    <t>Gefahrenhinweis 
(H-Sätze) (1)</t>
  </si>
  <si>
    <t>Gefahrsätze 
(R-Sätze) (2)</t>
  </si>
  <si>
    <t>Wasser</t>
  </si>
  <si>
    <t>Summe:</t>
  </si>
  <si>
    <t>(muss 100 ergeben)</t>
  </si>
  <si>
    <t>Bemerkungen Antragsteller</t>
  </si>
  <si>
    <t>Auswahl für Biozide: 
BCF / logKow</t>
  </si>
  <si>
    <t>Auswahl für Farbstoffe:
BCF / logKow oder Lebensmittel zugelassen</t>
  </si>
  <si>
    <r>
      <t xml:space="preserve">3) Anzugeben sind alle Inhaltsstoffe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0,01%, Konservierungs-, Farb- und Duftstoffe unabhängig von ihrer Konzentration. Bei Duftstoffen kann die Eingabe der einzelnen Inhaltsstoffe entfallen, sofern alle Inhaltsstoffe im SDS aufgeführt werden.</t>
    </r>
  </si>
  <si>
    <t>Formulierung des Waschmittels (Zusammensetzung aus Vorprodukten)</t>
  </si>
  <si>
    <t>(nur die rot unterlegten Felder auswählen oder ausfüllen)</t>
  </si>
  <si>
    <t>Formulierung des Waschmittels (Inhaltsstoffe)</t>
  </si>
  <si>
    <t>3) Automatisch werden alle Inhaltstoffe übernommen.</t>
  </si>
  <si>
    <t>1): Sofern eine DID-Nummer eingegeben wird, werden die Spalten L und M (AW/TW) sowie N und O (Abbaubarkeiten) automatisch gefüllt. Sofern die Substanz nicht in der DID-Liste enthalten ist, "not included" auswählen, die AW/TW-Werte bzw. die Abbaubarkeiten bestimmen und in den Spalten H bis K eingeben.</t>
  </si>
  <si>
    <t>Eingaben nur für Substanzen, die nicht in der DID-Liste enthalten sind!</t>
  </si>
  <si>
    <t>AW</t>
  </si>
  <si>
    <t>TW chron.</t>
  </si>
  <si>
    <t>Abbaubarkeit</t>
  </si>
  <si>
    <t>Organischer Stoff</t>
  </si>
  <si>
    <t>Stoff</t>
  </si>
  <si>
    <t>Organischer Inhaltsstoff ohne leichte aerobe Abbaubarkeit</t>
  </si>
  <si>
    <t>Organischer Inhaltsstoff ohne anaerobe Abbaubarkeit</t>
  </si>
  <si>
    <t>(in g/kg Wäsche)</t>
  </si>
  <si>
    <t>2) Reibekörper = N</t>
  </si>
  <si>
    <t>=aNBO (Tensid)</t>
  </si>
  <si>
    <t>=anNBO (Tensid H400/H412)</t>
  </si>
  <si>
    <t>=aNBO (org. Sub.)</t>
  </si>
  <si>
    <t>=anNBO (org. Sub.)</t>
  </si>
  <si>
    <t>Dosis</t>
  </si>
  <si>
    <t>1) Verordnung (EG) Nr. 1272/2008 über die Einstufung, Kennzeichnung und Verpackung von
 Stoffen und Gemischen, zur Änderung und Aufhebung der Richtlinien 67/548/EWG und 1999/45/EG und zur Änderung der Verordnung (EG) Nr. 1907/2006</t>
  </si>
  <si>
    <t>2) Richtlinie 67/548/EWG mit Anpassung an Verordnung (EG) Nr. 1907/2006 
gemäß Richtlinie 2006/121/EG und Richtlinie 1999/45/EG in der aktuellen Fassung</t>
  </si>
  <si>
    <t>Inhaltsstoff 3)</t>
  </si>
  <si>
    <t>Bezeichnung lt. IUPAC</t>
  </si>
  <si>
    <t>im Vorprodukt enthalten</t>
  </si>
  <si>
    <t>(bitte auswählen)</t>
  </si>
  <si>
    <t>Wert für</t>
  </si>
  <si>
    <t>Tensid nicht aus Palmöl/Palmkernöl</t>
  </si>
  <si>
    <t>Tensid aus Palmöl/Palmkernöl</t>
  </si>
  <si>
    <t>Biozid</t>
  </si>
  <si>
    <t>Duftstoff</t>
  </si>
  <si>
    <t>Farbstoff</t>
  </si>
  <si>
    <t>Enzym</t>
  </si>
  <si>
    <t>Bleichmittel</t>
  </si>
  <si>
    <t>Bleichkatalysator</t>
  </si>
  <si>
    <t>Sonstige</t>
  </si>
  <si>
    <t>Biologisch leicht abbaubar nach OECD Richtlinien</t>
  </si>
  <si>
    <t>Biologisch inherent abbaubar nach OECD Richtlinien</t>
  </si>
  <si>
    <t>Schwer abbaubar. Die Prüfung des Inhaltsstoffes ergab keine inhärente biologische Abbaubarkeit.</t>
  </si>
  <si>
    <t>Der Inhaltsstoff wurde nicht geprüft.</t>
  </si>
  <si>
    <t>Nicht zutreffend</t>
  </si>
  <si>
    <t>Unter anaeroben Bedingungen biologisch abbaubar</t>
  </si>
  <si>
    <t>Unter anaeroben Bedingungen nicht biologisch abbaubar</t>
  </si>
  <si>
    <t>Grenzwert</t>
  </si>
  <si>
    <t>Ergebnis</t>
  </si>
  <si>
    <t>KVV chron</t>
  </si>
  <si>
    <t>KVV chron / AG</t>
  </si>
  <si>
    <t>Beschreibung der Verpackungart:</t>
  </si>
  <si>
    <t>Gewicht des Produkts 
(in der Primärverpackung) in Gramm (D):</t>
  </si>
  <si>
    <t>Gewicht des Produkts 
(in der Primärverpackung) in Gramm (Dnachf.):</t>
  </si>
  <si>
    <t>Wie oft kann die Originalpackung nachgefüllt werden? (R)
Nachweisen oder Standardwerte R = 2 für Pappe und  R = 5 für Kunststoff verwenden.</t>
  </si>
  <si>
    <t>Tensid ohne leichte aerobe Abbaubarkeit</t>
  </si>
  <si>
    <t>Tensid (H400/H412) ohne anaerobe Abbaubarkeit</t>
  </si>
  <si>
    <t>(in l/g AG)</t>
  </si>
  <si>
    <t>Artikelnummer:</t>
  </si>
  <si>
    <t>Form im Produkt</t>
  </si>
  <si>
    <t>Physikalischer Zustand im Produkt</t>
  </si>
  <si>
    <t>Waschmittel: DID-Nr aller Inhaltsstoffe bzw. Werte nach Teil B der DID-Liste</t>
  </si>
  <si>
    <t>1): Sofern eine DID-Nummer eingegeben wird, werden die Spalten M und N (AW/TW) sowie O und P (Abbaubarkeiten) automatisch gefüllt. Sofern die Substanz nicht in der DID-Liste enthalten ist, "not included" auswählen, die AW/TW-Werte bzw. die Abbaubarkeiten bestimmen und in den Spalten H bis K eingeben.</t>
  </si>
  <si>
    <t>Falls H/EUH-Hinweis mit möglichen Beschränkungen erkannt wird, wechselt Schrift auf "rot"</t>
  </si>
  <si>
    <t>Lebensmittel zugelassen</t>
  </si>
  <si>
    <t>Produkt mit Nachfüllpackungen</t>
  </si>
  <si>
    <t>F = V x R / Vnachf. (aufgerundet auf nächste ganze Zahl)</t>
  </si>
  <si>
    <t>Originalpackung</t>
  </si>
  <si>
    <t>Nachfüllpackung</t>
  </si>
  <si>
    <t>Produkt mit Sekundärverpackung</t>
  </si>
  <si>
    <t>Anzahl Originalpackungen in Sekundärverpackung</t>
  </si>
  <si>
    <t>Primärverpackungsteil (i)
(bitte Teile angeben)</t>
  </si>
  <si>
    <t>Gewicht des Primär-verpackungsteils (Wi) in g</t>
  </si>
  <si>
    <t>davon nicht erneuerbar/
wiederverwertet (Ni)* in g</t>
  </si>
  <si>
    <t>Proportionales Gewicht 
der Umverpackung</t>
  </si>
  <si>
    <t>Sekundärverpackungsteil (i)
(bitte Teile angeben)</t>
  </si>
  <si>
    <t>Gewicht des Sekundär-verpackungsteils (Wi) in g</t>
  </si>
  <si>
    <t>Volumen des Produkts 
(in der Primärverpackung) in ml (V):</t>
  </si>
  <si>
    <t>Volumen des Produkts 
(in der Primärverpackung) in ml (Vnachf.):</t>
  </si>
  <si>
    <t>Palm/Palmkernöl-Anteil (in %)</t>
  </si>
  <si>
    <t>Spezifikation</t>
  </si>
  <si>
    <t>(=Erklärung Hersteller des Produkts)</t>
  </si>
  <si>
    <t>Produktionsmenge 
(der beantragten Rezeptur) in  t</t>
  </si>
  <si>
    <t>Menge 
an Palm/Palmkernöl
(in  t) (Book&amp;Claim)</t>
  </si>
  <si>
    <t>oder am Rohstoff
(in  t) (segregiert/Mass-Balance)</t>
  </si>
  <si>
    <t xml:space="preserve">Nachweis </t>
  </si>
  <si>
    <t xml:space="preserve">Book&amp;Claim </t>
  </si>
  <si>
    <t>Lieferscheine/Rechnungen (segregiert oder MB)</t>
  </si>
  <si>
    <t>Produktionszeitraum
von</t>
  </si>
  <si>
    <t>bis</t>
  </si>
  <si>
    <t>Waschmittel: Berechnung zu Kriterium 3.3</t>
  </si>
  <si>
    <t>Waschmittel:  Berechnung zu Kriterium 3.2</t>
  </si>
  <si>
    <t xml:space="preserve">Aktivgehalt </t>
  </si>
  <si>
    <t>im Vorprodukt (in %)</t>
  </si>
  <si>
    <t>„Rinse-off“-Kosmetikprodukte: Berechnung Kriterium 4 (c) und 4 (d)</t>
  </si>
  <si>
    <t>Primärverpackung und Produkt (g) (=m1)</t>
  </si>
  <si>
    <t>Primärverpackung und Restprodukt bei normaler Verwendung (g) (=m2)</t>
  </si>
  <si>
    <t>Primärverpackung, leer und gesäubert (g) (=m3)</t>
  </si>
  <si>
    <t>R = ((m2 – m3)/(m1 – m3)) × 100 ( %)</t>
  </si>
  <si>
    <t>Verpackungsbestandteil
(Ausgenommen: Pumpmechanismen auch von Sprays)</t>
  </si>
  <si>
    <t>Material Behälter/Flasche</t>
  </si>
  <si>
    <t>Material Etikett/Manschette</t>
  </si>
  <si>
    <t>Material Verschluss</t>
  </si>
  <si>
    <t>Material Barrierebeschichtung</t>
  </si>
  <si>
    <t>Klebstoff</t>
  </si>
  <si>
    <t>EVA - Ethylenvinylacetat</t>
  </si>
  <si>
    <t>HDPE - High-density polyethylen</t>
  </si>
  <si>
    <t>PET - Polyethylenterephthalat</t>
  </si>
  <si>
    <t>PETG -Polyethylenterephthalat, glykol-modifiziert</t>
  </si>
  <si>
    <t>sonstige Kunststoffmaterialien mit D &gt;1 g/cm3</t>
  </si>
  <si>
    <r>
      <t>sonstige Kunststoffmaterialien mit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</si>
  <si>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PP - Polypropylen</t>
  </si>
  <si>
    <t>PS - Polystyrol</t>
  </si>
  <si>
    <t>PVC - Polyvinylchlorid</t>
  </si>
  <si>
    <t>Glas</t>
  </si>
  <si>
    <t>Metall</t>
  </si>
  <si>
    <t>Silikon, D &gt; 1 g/cm3</t>
  </si>
  <si>
    <t>Silikon, D &lt; 1 g/cm3</t>
  </si>
  <si>
    <t>Polyamid</t>
  </si>
  <si>
    <t>EVOH - Ethylenvinylalkohol</t>
  </si>
  <si>
    <t>funktionelle Polyolefine</t>
  </si>
  <si>
    <t>Metall- und Lichtschutzbeschichtung</t>
  </si>
  <si>
    <t>nicht vorhanden</t>
  </si>
  <si>
    <t>Nicht-Tensid aus Palm/Palmkernöl</t>
  </si>
  <si>
    <t>Enthält Palm/Palmkernöl</t>
  </si>
  <si>
    <t>3) angezeigt werden nur Inhaltsstoffe, die Palm/Palmkernöl enthalten</t>
  </si>
  <si>
    <t>3) angezeigt werden nur Tenside</t>
  </si>
  <si>
    <t>Anlage 2 zur RAL-UZ202 (Ausgabe Januar 2016) V2</t>
  </si>
  <si>
    <t>am Gesamt-Tensid-System</t>
  </si>
  <si>
    <t>regenerativer Kohlenstoffanteil (in %)</t>
  </si>
  <si>
    <t>Minimaler Wert</t>
  </si>
  <si>
    <t>Vollwaschmittel, Buntwaschmittel</t>
  </si>
  <si>
    <t>Feinwaschmittel</t>
  </si>
  <si>
    <t>Fleckenentferner</t>
  </si>
  <si>
    <t>Produktform:</t>
  </si>
  <si>
    <t>fest (Pulver)</t>
  </si>
  <si>
    <t>flüssig (inkl. Gel)</t>
  </si>
  <si>
    <t>Dichte Konzentrat (falls flüssig/Gel):</t>
  </si>
  <si>
    <t>Bezugsdosierung (in g/kg oder ml/kg Wäsche):</t>
  </si>
  <si>
    <t>(für feste Produkte in g, für flüssige Produkte in ml angeben
Bei Dosierungen für Vor- und Hauptwaschgang ist die Gesamtdosierung anzugeben )</t>
  </si>
  <si>
    <t>Beschreibung der Verpackung:</t>
  </si>
  <si>
    <t>Volumen/Gewicht des Produkts in der 
Primärverpackung (bei Referenzdosierung
in ml in l, bei Referenzdosierung in g in kg):</t>
  </si>
  <si>
    <t>Anzahl produzierter/verkaufter 
Einheiten (Primärverpackungen)</t>
  </si>
  <si>
    <t>Teil (i) der Primärverpackung 
(bitte Teil benennen)</t>
  </si>
  <si>
    <t>Gewicht des
Teils (i)
in g (Wi)</t>
  </si>
  <si>
    <t xml:space="preserve">davon Neumaterial
in g (Ui) </t>
  </si>
  <si>
    <t>Wieder-
verwertungs-
zahl (ri)</t>
  </si>
  <si>
    <t>Erstverpackung</t>
  </si>
  <si>
    <t>=GNV</t>
  </si>
  <si>
    <t>Packungsgröße 1</t>
  </si>
  <si>
    <t>Packungsgröße 2</t>
  </si>
  <si>
    <t>Packungsgröße 3</t>
  </si>
  <si>
    <t>Packungsgröße 4</t>
  </si>
  <si>
    <t>Packungsgröße 5</t>
  </si>
  <si>
    <t>Packungsgröße 6</t>
  </si>
  <si>
    <t>Packungsgröße 7</t>
  </si>
  <si>
    <t>Packungsgröße 8</t>
  </si>
  <si>
    <t>Maximaler Wert</t>
  </si>
  <si>
    <t>Pulver</t>
  </si>
  <si>
    <t>Andere</t>
  </si>
  <si>
    <t>Höchste empfohlenen Dosierung
(für feste in g/kg, für flüssige in ml/kg Wäsche)</t>
  </si>
  <si>
    <t xml:space="preserve"> für weiches Wasser (0 - 6° dH)</t>
  </si>
  <si>
    <t xml:space="preserve"> für mittleres Wasser (7 - 13° dH)</t>
  </si>
  <si>
    <t xml:space="preserve"> für hartes Wasser &gt;14° dH)</t>
  </si>
  <si>
    <t>Verschmut-
zungsgrad:
Leicht</t>
  </si>
  <si>
    <t>Verschmut-
zungsgrad:
Mittel</t>
  </si>
  <si>
    <t>Verschmut-
zungsgrad:
Schwer</t>
  </si>
  <si>
    <t>Empfohlene Dosierungen für Füllmenge Wäsche (in kg)</t>
  </si>
  <si>
    <t>Empfohlene Dosierungen lt. Label für unterscheidliche Wasserhärten</t>
  </si>
  <si>
    <t>Höchstwert für Dosierung</t>
  </si>
  <si>
    <t>Bezugsdosierung (in g/kg Wäsche):</t>
  </si>
  <si>
    <t>Kriterium 3.14.2 eingehalten?</t>
  </si>
  <si>
    <t xml:space="preserve">Waschmittel: Eingaben und Berechnungen zur Dosierung </t>
  </si>
  <si>
    <t>Ausnahme für anNBO</t>
  </si>
  <si>
    <t>keine</t>
  </si>
  <si>
    <t>Elementarer 
Phosphor</t>
  </si>
  <si>
    <t>(in % vom Molekular-
gewicht des
Inhaltsstoff)</t>
  </si>
  <si>
    <t>Mikroorganismen</t>
  </si>
  <si>
    <t>Flüssig</t>
  </si>
  <si>
    <t>Fest</t>
  </si>
  <si>
    <t>gelöst</t>
  </si>
  <si>
    <t>Fest (dispergiert)</t>
  </si>
  <si>
    <t>(nano)</t>
  </si>
  <si>
    <t>Wenn H-Satz beschränkt: 
Ausnahme weil:</t>
  </si>
  <si>
    <t>Ausnahme für Substanz</t>
  </si>
  <si>
    <t>Unterhalb der 
Bestimmungsgrenze</t>
  </si>
  <si>
    <t>BESCHLUSS DER KOMMISSION</t>
  </si>
  <si>
    <t>(EU) 2017/1217) Reinigungsmittel für  harte Oberflächen</t>
  </si>
  <si>
    <t>(EU) 2017/1214) Handgeschirrspülmittel</t>
  </si>
  <si>
    <t>(EU) 2017/1218 Waschmittel</t>
  </si>
  <si>
    <t>(EU) 2017/1216 Maschinengeschirrspülmittel</t>
  </si>
  <si>
    <t>(2017/xxx/EU) I&amp;I Maschinengeschirrspülmittel</t>
  </si>
  <si>
    <t xml:space="preserve">(2017/xxx/EU) I&amp;I Waschmittel </t>
  </si>
  <si>
    <t>Allzweckreiniger, gebrauchsfertig (RTU)</t>
  </si>
  <si>
    <t>Allzweckreiniger, unverdünnt</t>
  </si>
  <si>
    <t>Küchenreiniger, gebrauchsfertig (RTU)</t>
  </si>
  <si>
    <t xml:space="preserve">Küchenreiniger, unverdünnt </t>
  </si>
  <si>
    <t>Fensterreiniger, gebrauchsfertig (RTU)</t>
  </si>
  <si>
    <t>Fensterreiniger, unverdünnt</t>
  </si>
  <si>
    <t>Sanitärreiniger, gebrauchsfertig (RTU)</t>
  </si>
  <si>
    <t xml:space="preserve">Sanitärreiniger, unverdünnt </t>
  </si>
  <si>
    <t>Handgeschirrspülmittel</t>
  </si>
  <si>
    <t>Monofunktionales Geschirrspülmittel</t>
  </si>
  <si>
    <t>Multifunktionales Geschirrspülmittel</t>
  </si>
  <si>
    <t>Klarspüler</t>
  </si>
  <si>
    <t>Voll- und Buntwaschmittel (Pulver/Tabletten)</t>
  </si>
  <si>
    <t>Voll- und Buntwaschmittel (Flüssigkeit/Kapsel/Gel)</t>
  </si>
  <si>
    <t>Feinwaschmittel (Pulver/Tabletten)</t>
  </si>
  <si>
    <t>Feinwaschmittel (Flüssigkeit/Kapsel/Gel)</t>
  </si>
  <si>
    <t>Fleckenentferner (ausschließlich zur Vorbehandlung)</t>
  </si>
  <si>
    <t xml:space="preserve">Mehrkomponentensystem Teil 1 </t>
  </si>
  <si>
    <t>Mehrkomponentensystem Teil 2</t>
  </si>
  <si>
    <t>Mehrkomponentensystem Teil 3</t>
  </si>
  <si>
    <t>Mehrkomponentensystem Teil 4</t>
  </si>
  <si>
    <t>Mehrkomponentensystem Teil 5</t>
  </si>
  <si>
    <t>Mehrkomponentensystem Teil 6</t>
  </si>
  <si>
    <t>Mehrkomponentensystem Teil 7</t>
  </si>
  <si>
    <t>Mehrkomponentensystem Teil 8</t>
  </si>
  <si>
    <t>Bitte bei Mehrkomponententeil Funktion spezifizieren:</t>
  </si>
  <si>
    <t>Für HSC die Anwendung (z.B. 
Badreiniger, saurer WC Reiniger, 
Fußbodenreiniger) beschreiben:</t>
  </si>
  <si>
    <t>pH (Konzentrat)</t>
  </si>
  <si>
    <t>pH (gebrauchsfertig)</t>
  </si>
  <si>
    <t>für privaten Gebrauch</t>
  </si>
  <si>
    <t>für professionellen Gebrauch</t>
  </si>
  <si>
    <t>für pivaten und professionellen Gebrauch</t>
  </si>
  <si>
    <t>Kennzeichnung (H-Sätze)</t>
  </si>
  <si>
    <t>Kennzeichnung H-Sätze</t>
  </si>
  <si>
    <t>Für Kinder</t>
  </si>
  <si>
    <t>Vergabe (Auswahl)</t>
  </si>
  <si>
    <t>Produktart (Nach Vergabe)</t>
  </si>
  <si>
    <t>Für HSC/gebrauchsfertiges 
Produkt (RTU) 1000 und 
für Klarspüler 3 eingeben.</t>
  </si>
  <si>
    <t>Referenzdosierung
(in g/Einheit lt. Beschluss)</t>
  </si>
  <si>
    <t>Einheit Referenzdosierung (Auswahl)</t>
  </si>
  <si>
    <t>Anwendung</t>
  </si>
  <si>
    <t>Enthält Konservierungsmittel</t>
  </si>
  <si>
    <t>Enthält Duftstoffe</t>
  </si>
  <si>
    <t>Enthält Farbstoffe</t>
  </si>
  <si>
    <t>Enthält Mikroorganismen</t>
  </si>
  <si>
    <t>Enthält Enzyme</t>
  </si>
  <si>
    <t>Enthält Palm/Palmkernöl oder deren Derivate</t>
  </si>
  <si>
    <t>HSC: Gebrauchsfertiges Produkt (RTU)</t>
  </si>
  <si>
    <t>HSC: g/l Reinigungslösung</t>
  </si>
  <si>
    <t>HSC: ml/l Reinigungslösung</t>
  </si>
  <si>
    <t>HDD: g/l Spülwasser</t>
  </si>
  <si>
    <t>HDD: ml/l Spülwasser</t>
  </si>
  <si>
    <t>LD: g/kg Wäsche</t>
  </si>
  <si>
    <t>LD: ml/kg Wäsche</t>
  </si>
  <si>
    <t>DD: g/Spülgang</t>
  </si>
  <si>
    <t>DD: ml/Spülgang</t>
  </si>
  <si>
    <t>H314 nur für HDD unzulässig</t>
  </si>
  <si>
    <t>Referenzdosierung:</t>
  </si>
  <si>
    <t>Ausnahmen für GNV? (Auswahl)</t>
  </si>
  <si>
    <t>Nur für HSC (RTU): Triggerflasche</t>
  </si>
  <si>
    <t>Nur für HSC: unverdünntes Produkt für das Nachfüllen von Triggersprays</t>
  </si>
  <si>
    <t>Nur für LD: Waschmittel als Flüssigkeit/Gel (in Tabletten/Kapseln)</t>
  </si>
  <si>
    <t>Wiederverwertes Material der Primärverpackung:</t>
  </si>
  <si>
    <t xml:space="preserve">Höchstwert der Referenzdosierung: </t>
  </si>
  <si>
    <t>Höchstwert der Referenzdosierung eingehalten:</t>
  </si>
  <si>
    <t>Packungsgröße 1 bis 8</t>
  </si>
  <si>
    <t>Produktart</t>
  </si>
  <si>
    <t>Produktform</t>
  </si>
  <si>
    <t>Auswahl janein</t>
  </si>
  <si>
    <t>aerobe Abbaubarkeit</t>
  </si>
  <si>
    <t>anearobe Abbaubarkeit</t>
  </si>
  <si>
    <t xml:space="preserve">Abbauwerte </t>
  </si>
  <si>
    <t>BCF</t>
  </si>
  <si>
    <t>log Kow</t>
  </si>
  <si>
    <t>Nachweis</t>
  </si>
  <si>
    <t>Ausnahme</t>
  </si>
  <si>
    <t>Flasche</t>
  </si>
  <si>
    <t>Etikett</t>
  </si>
  <si>
    <t>Verschluss</t>
  </si>
  <si>
    <t>Beschichtung</t>
  </si>
  <si>
    <t>Ausnahme anNBO</t>
  </si>
  <si>
    <t>Beschluss</t>
  </si>
  <si>
    <t>Produkt</t>
  </si>
  <si>
    <t>KVV</t>
  </si>
  <si>
    <t>aNBO</t>
  </si>
  <si>
    <t>anNBO</t>
  </si>
  <si>
    <t>GNV</t>
  </si>
  <si>
    <t>Höchstwert Referenzdosierung</t>
  </si>
  <si>
    <t>Privat</t>
  </si>
  <si>
    <t>Einheit</t>
  </si>
  <si>
    <t>Ausnahmen</t>
  </si>
  <si>
    <t>05/2017 (test)</t>
  </si>
  <si>
    <t>Formel Blatt "Results-2" in Spalte I "P" durch "Q" ersetzt</t>
  </si>
  <si>
    <t>Höchstdosierung für DD auf Blatt "Product" ergänzt, Schriftänderung auf rot für BCF/log Kow wenn überschritten</t>
  </si>
  <si>
    <t>Weitere DID-Nr in Rot, Wasser in Zelle B12 in Formulation, KVV-Zahlen ohne Leerzeichen in Auswahldaten, Aktivgehalt max 200 wg. Reaktion, Form im Produkt in allen Zellen</t>
  </si>
  <si>
    <t>ohne</t>
  </si>
  <si>
    <t>Korrektur in Formel bei Packaging size 2-4 und 6-8 (stand überall C$13) , diverse kleine Änderungen</t>
  </si>
  <si>
    <t>07/2017</t>
  </si>
  <si>
    <t>Einfügen der Beschlüsse</t>
  </si>
  <si>
    <t>08/2017</t>
  </si>
  <si>
    <t xml:space="preserve">Änderung der Einheit Blatt Results-1 Zellen H11 bis K11 </t>
  </si>
  <si>
    <t>Änderung der DID-list 2016 auf final</t>
  </si>
  <si>
    <t>Rezeptureingang</t>
  </si>
  <si>
    <t xml:space="preserve">Bemerkungen: </t>
  </si>
  <si>
    <t xml:space="preserve">Kontrolle RAL </t>
  </si>
  <si>
    <t>ggf. zurück an Antragsteller</t>
  </si>
  <si>
    <t>ggf. Eingang geänderte Rezeptur</t>
  </si>
  <si>
    <t xml:space="preserve">ggf. Kontrolle RAL </t>
  </si>
  <si>
    <t>Weiterleitung UBA</t>
  </si>
  <si>
    <t>Zurück vom UBA</t>
  </si>
  <si>
    <t xml:space="preserve">(lūdzu, aizpildiet visus sarkanos laukumus) </t>
  </si>
  <si>
    <t>Sprache/Valoda:</t>
  </si>
  <si>
    <t>Latviešu</t>
  </si>
  <si>
    <t>Līguma numurs:</t>
  </si>
  <si>
    <t>Licences turētājs:</t>
  </si>
  <si>
    <t>Izplatītājs / Produkta nosaukums (valsts):</t>
  </si>
  <si>
    <t>KOMISIJAS LĒMUMS</t>
  </si>
  <si>
    <t>Veidne 2020. gada marts</t>
  </si>
  <si>
    <t>Datums:</t>
  </si>
  <si>
    <t>Versija:</t>
  </si>
  <si>
    <t>Produkta veids:</t>
  </si>
  <si>
    <t>Ja ir konstatēts H/EUH paziņojums ar iespējamiem ierobežojumiem, fonta krāsu nomaina uz sarkanu</t>
  </si>
  <si>
    <t>H314 ierobežots tikai attiecībā uz HDD</t>
  </si>
  <si>
    <t>Blīvuma koncentrāts (ja šķidrums/gels):</t>
  </si>
  <si>
    <t>pH (koncentrāts)</t>
  </si>
  <si>
    <t>Pielietojums</t>
  </si>
  <si>
    <t>Satur konservantus</t>
  </si>
  <si>
    <t>Satur smaržvielas</t>
  </si>
  <si>
    <t>Satur krāsvielas</t>
  </si>
  <si>
    <t>Satur mikroorganismus</t>
  </si>
  <si>
    <t>Satur fermentus</t>
  </si>
  <si>
    <t>Satur palmu/palmu kodolu eļļu vai atvasinājumu</t>
  </si>
  <si>
    <t>standartdeva:</t>
  </si>
  <si>
    <t>Vienības standartdeva (izvēlēties)</t>
  </si>
  <si>
    <t>Standartdeva
(gramos uz vienību kā lēmumā)</t>
  </si>
  <si>
    <t>Sasniegta standartdevas robežvērtība:</t>
  </si>
  <si>
    <t xml:space="preserve">1) Eiropas Parlamenta un Padomes Regula (EK) Nr. 1272/2008 par vielu un maisījumu klasificēšanu, marķēšanu un iepakošanu un ar ko groza un atceļ Direktīvas 67/548/EEK un 1999/45/EK un groza Regulu (EK) Nr. 1907/2006
</t>
  </si>
  <si>
    <t>Produkta forma:</t>
  </si>
  <si>
    <t>Summa:</t>
  </si>
  <si>
    <t>(jābūt 100)</t>
  </si>
  <si>
    <t>Bīstamības apzīmējums (1)</t>
  </si>
  <si>
    <t>DDL</t>
  </si>
  <si>
    <t>pievienota?</t>
  </si>
  <si>
    <t>Piegādātāja deklarācija</t>
  </si>
  <si>
    <t>Funkcija</t>
  </si>
  <si>
    <t>(lūdzu, izvēlieties vai aizpildiet)</t>
  </si>
  <si>
    <t>svars sastāvā</t>
  </si>
  <si>
    <t>masas % (=g/100g produkta)</t>
  </si>
  <si>
    <t>Ražotājs/mazumtirgotājs</t>
  </si>
  <si>
    <t>Tirdzniecības nosaukums</t>
  </si>
  <si>
    <t>sast.</t>
  </si>
  <si>
    <t>ūdens</t>
  </si>
  <si>
    <t>Veidne 2020.gads</t>
  </si>
  <si>
    <t>Izmantotā viela 3)</t>
  </si>
  <si>
    <t>Nosaukums (IUPAC)</t>
  </si>
  <si>
    <t>pirmapstrādes produkta sastāvā</t>
  </si>
  <si>
    <t>(lūdzu, izvēlēties)</t>
  </si>
  <si>
    <t>aktīvais sastāvs</t>
  </si>
  <si>
    <t>mass % (=g/100g produkta)</t>
  </si>
  <si>
    <t>CAS</t>
  </si>
  <si>
    <t>Ja ir ierobežojums H daļas dēļ, atbrīvojums, jo</t>
  </si>
  <si>
    <t>vērtība</t>
  </si>
  <si>
    <t>Forma produktā</t>
  </si>
  <si>
    <t>organiska viela</t>
  </si>
  <si>
    <t>Satur palmu/palmu kodolu eļļu</t>
  </si>
  <si>
    <t>GOS
(virš.p. &lt; 150°C)</t>
  </si>
  <si>
    <t>(% no vielas molekulmasas)</t>
  </si>
  <si>
    <t>pieteikuma iesniedzēja komentāri</t>
  </si>
  <si>
    <t>3) Aizpildiet informāciju par visām izmantotajām vielām, kuru daudzums ≥ 0,01%, konservantiem, smaržvielām un krāsvielām neatkarīgi no koncentrācijas. Izmantotās smaržvielas nav nepieciešams norādīt atsevišķi, ja tās ir norādītas DDL.</t>
  </si>
  <si>
    <t>Izplatītājs / Produkta nosaukums (valsts)</t>
  </si>
  <si>
    <t>Produkta veids</t>
  </si>
  <si>
    <t>Produkta forma</t>
  </si>
  <si>
    <t>nr.:</t>
  </si>
  <si>
    <t>Sastāvdaļas nosaukums</t>
  </si>
  <si>
    <t>DID sarakstā (vienmēr angļu valodā)</t>
  </si>
  <si>
    <t>aeroba</t>
  </si>
  <si>
    <t>anaeroba</t>
  </si>
  <si>
    <t>izņēmums attiecībā uz anNBO</t>
  </si>
  <si>
    <t>(lūdzu, izvēlieties)</t>
  </si>
  <si>
    <t>mg/l</t>
  </si>
  <si>
    <t>bioloģiski noārdāma</t>
  </si>
  <si>
    <t>3) automātiski parādās visas izmantotās vielas.</t>
  </si>
  <si>
    <t>Viegla bionoārdīšanās spēja saskaņā ar ESAO vadlīnijām.</t>
  </si>
  <si>
    <t>Parasta bionoārdīšanās spēja saskaņā ar ESAO vadlīnijām.</t>
  </si>
  <si>
    <t>Noturīga. Sastāvdaļa nav izturējusi parastas bionoārdīšanās spējas testu.</t>
  </si>
  <si>
    <t>Sastāvdaļa nav testēta.</t>
  </si>
  <si>
    <t>Bioloģiski noārdāma anaerobos apstākļos.</t>
  </si>
  <si>
    <t>Bioloģiski nenoārdāma anaerobos apstākļos.</t>
  </si>
  <si>
    <t>Nav attiecināms</t>
  </si>
  <si>
    <t>deva</t>
  </si>
  <si>
    <t>(g/...)</t>
  </si>
  <si>
    <t>(i/...)</t>
  </si>
  <si>
    <t xml:space="preserve">Virsmaktīvā viela, kurai nav viegla bionoārdīšanās spēja </t>
  </si>
  <si>
    <t>Virsmaktīvā viela (H400/H412), kas nav anaerobi bioloģiski noārdāma</t>
  </si>
  <si>
    <t>Organiskā viela, kurai nav viegla bionoārdīšanās spēja</t>
  </si>
  <si>
    <t>Organiska viela, kas nav anaerobi bioloģiski noārdāma</t>
  </si>
  <si>
    <t>GOS</t>
  </si>
  <si>
    <t>Robežvērtība</t>
  </si>
  <si>
    <t>Resultāts</t>
  </si>
  <si>
    <t>=aNBO (virsmaktīvā viela)</t>
  </si>
  <si>
    <t>=anNBO (virsmaktīvā viela H400/H412)</t>
  </si>
  <si>
    <t>=aNBO (organiska viela)</t>
  </si>
  <si>
    <t>=anNBO (organiska viela)</t>
  </si>
  <si>
    <t>=GOS</t>
  </si>
  <si>
    <t>'ūdens</t>
  </si>
  <si>
    <t>Izplatītājs / Produkta nosaukums (valsts0</t>
  </si>
  <si>
    <t>Ražošanas apjoms 
(prasītais sastāvs) t</t>
  </si>
  <si>
    <t>nr.</t>
  </si>
  <si>
    <t>ražošanas periods no</t>
  </si>
  <si>
    <t>līdz</t>
  </si>
  <si>
    <t>Specifikācija</t>
  </si>
  <si>
    <t>Verifikācija</t>
  </si>
  <si>
    <t>Palmu/palmu kodolu eļļas proporcija (%)</t>
  </si>
  <si>
    <t>Palmu/palmu kodolu eļļas daudzums
(t) (pasūtījums un pieprasījums)</t>
  </si>
  <si>
    <t>vai izejvielu daudzums
(t) (segregācija/masas bilance)</t>
  </si>
  <si>
    <t>3) Ir redzamas tikai tās izmantotās vielas, kuru sastāvā ir palmu/palmu kodolu eļļa.</t>
  </si>
  <si>
    <t>iepakojuma izmērs Nr. 1</t>
  </si>
  <si>
    <t>iepakojuma izmērs Nr. 3</t>
  </si>
  <si>
    <t>Iepakojuma apraksts:</t>
  </si>
  <si>
    <t>WUR atbrīvojums? (Izvēlieties)</t>
  </si>
  <si>
    <t>Produkta daudzums primārajā iepakojumā (ja standartdeva ir ml, tad l, ja standartdeva ir g, tad kg):</t>
  </si>
  <si>
    <t>Primārā iepakojuma daļa  (i)
(lūdzu, norādiet daļu)</t>
  </si>
  <si>
    <t>Šīs daļas svars (i) g (Wi)</t>
  </si>
  <si>
    <t>no tās neapstrādāts materiāls g (Ui)</t>
  </si>
  <si>
    <t>Rezultāts</t>
  </si>
  <si>
    <t>Pārstrādātie materiāli primārajā iepakojumā:</t>
  </si>
  <si>
    <t>Iepakojuma daļa
(atbrīvojums: sūkņa mehānismi (tostarp izsmidzinātājos)</t>
  </si>
  <si>
    <t>Trauka/pudeles materiāls</t>
  </si>
  <si>
    <t>Etiķetes materiāls</t>
  </si>
  <si>
    <t>Aizvara materiāls</t>
  </si>
  <si>
    <t>Aizturpārklājuma materiāls</t>
  </si>
  <si>
    <t>iepakojuma izmērs Nr. 2</t>
  </si>
  <si>
    <t>iepakojuma izmērs Nr. 4</t>
  </si>
  <si>
    <t>Otrreizējās pārstrādes skaitlis (ri)</t>
  </si>
  <si>
    <t>iepakojuma izmērs Nr.  5</t>
  </si>
  <si>
    <t>iepakojuma izmērs Nr. 7</t>
  </si>
  <si>
    <t>iepakojuma izmērs Nr.  6</t>
  </si>
  <si>
    <t>iepakojuma izmērs Nr.  8</t>
  </si>
  <si>
    <t>Mazgāšanas līdzekļu sastāvdaļu datubāze, 2016. gada versija</t>
  </si>
  <si>
    <t>DID Nr.</t>
  </si>
  <si>
    <t>Akūts toksiskums</t>
  </si>
  <si>
    <t>Hronisks toksiskums</t>
  </si>
  <si>
    <t>Noārdīšanās</t>
  </si>
  <si>
    <t>NK</t>
  </si>
  <si>
    <t>nav norādīts</t>
  </si>
  <si>
    <t>Anjoniskās virsmaktīvās vielas</t>
  </si>
  <si>
    <t>C10–C13 taisnas virknes alkilbenzolsulfonāti</t>
  </si>
  <si>
    <t>C14–C16 alkilsulfonāti</t>
  </si>
  <si>
    <t>C8–C10 alkilsulfāti</t>
  </si>
  <si>
    <t>C10 alkilsulfāts</t>
  </si>
  <si>
    <t>C12–C14 alkilsulfāti</t>
  </si>
  <si>
    <t>C12–C18 alkilsulfāti</t>
  </si>
  <si>
    <t>C16–C18 alkilsulfāti</t>
  </si>
  <si>
    <t>C8–C12 alkilētersulfāti, pāra un nepāra skaita, 1–3 EO</t>
  </si>
  <si>
    <t>C12–C18 alkilētersulfāti, pāra un nepāra skaita, 1–3 EO</t>
  </si>
  <si>
    <t>C16–C18 alkilētersulfāti, ≥1–≤4 EO</t>
  </si>
  <si>
    <t>C12–C14 taukskābju metilestersulfonāti</t>
  </si>
  <si>
    <t>C16–C18 taukskābju metilestersulfonāti</t>
  </si>
  <si>
    <t>C14–C16 alfa-olefīnsulfonāti</t>
  </si>
  <si>
    <t>C14–C18 alfa-olefīnsulfonāti</t>
  </si>
  <si>
    <t>C9–C11, ≥2–≤10 EO karboksimetil-, nātrija sāls vai skābe</t>
  </si>
  <si>
    <t>C12–C18, ≥2–≤10 EO karboksimetil-, nātrija sāls vai skābe</t>
  </si>
  <si>
    <t>C12–C18 alkilfosfātesteri</t>
  </si>
  <si>
    <t>DK (*) (akūts)</t>
  </si>
  <si>
    <t>TK    (akūts)</t>
  </si>
  <si>
    <t>DK (*) (hronisks)</t>
  </si>
  <si>
    <t>TK    (hronisks)</t>
  </si>
  <si>
    <t xml:space="preserve">Aerobi apstākļi </t>
  </si>
  <si>
    <t xml:space="preserve">Anaerobi apstākļi </t>
  </si>
  <si>
    <t>Alkilamīnu sulfosukcināti (pāra skaita)</t>
  </si>
  <si>
    <t>Alkilamīnetilsulfokcināti (pāra skaita)</t>
  </si>
  <si>
    <t xml:space="preserve">Asparagīnskābe, N-(3-karboksi-1-okso-sulfopropil)-N-(C16-C18 (pāra skaita), C18 nepiesātināti alikl) tetranātrija sāļi </t>
  </si>
  <si>
    <t>Nejoniskās virsmaktīvās vielas (****)</t>
  </si>
  <si>
    <t>Nejoniskās virsmaktīvās vielas  (****)</t>
  </si>
  <si>
    <r>
      <t>C8-11 spirti, galvenokārt taisnas virknes, ≤</t>
    </r>
    <r>
      <rPr>
        <sz val="8.1"/>
        <color rgb="FF00B050"/>
        <rFont val="Arial"/>
        <family val="2"/>
      </rPr>
      <t>2,5 EO</t>
    </r>
  </si>
  <si>
    <r>
      <t>C8-11 spirti, galvenokārt taisnas virknes, &gt;2,5 - ≤10</t>
    </r>
    <r>
      <rPr>
        <sz val="8.1"/>
        <color rgb="FF00B050"/>
        <rFont val="Arial"/>
        <family val="2"/>
      </rPr>
      <t xml:space="preserve"> EO</t>
    </r>
  </si>
  <si>
    <r>
      <t>C8-11 spirti, galvenokārt taisnas virknes, &gt;10</t>
    </r>
    <r>
      <rPr>
        <sz val="8.1"/>
        <color rgb="FF00B050"/>
        <rFont val="Arial"/>
        <family val="2"/>
      </rPr>
      <t xml:space="preserve"> EO</t>
    </r>
  </si>
  <si>
    <t>C12-16 spirti, galvenokārt taisnas virknes, ≤2,5 EO</t>
  </si>
  <si>
    <t>C12-16 spirti, galvenokārt taisnas virknes, &gt;2,5 - ≤5 EO</t>
  </si>
  <si>
    <t>C12-16 spirti, galvenokārt taisnas virknes, &gt;5 - ≤10 EO</t>
  </si>
  <si>
    <t>C14-15 spirti, galvenokārt taisnas virknes, ≤ 2,5 EO</t>
  </si>
  <si>
    <r>
      <t>C14-15 spirti, galvenokārt taisnas virknes, &gt;2,5 - ≤10</t>
    </r>
    <r>
      <rPr>
        <sz val="8.1"/>
        <color rgb="FF00B050"/>
        <rFont val="Arial"/>
        <family val="2"/>
      </rPr>
      <t xml:space="preserve"> EO</t>
    </r>
  </si>
  <si>
    <t>C12-16 spirti, galvenokārt taisnas virknes &gt;10 - &lt;20 EO</t>
  </si>
  <si>
    <t>C12-16 spirti, galvenokārt taisnas virknes, &gt;20 - &lt;30 EO</t>
  </si>
  <si>
    <t>C12-16 spirti, galvenokārt taisnas virknes, ≥30 EO</t>
  </si>
  <si>
    <t>C12-18 spirti, galvenokārt taisnas virknes, ≤2,5 EO</t>
  </si>
  <si>
    <t>C12-18 spirti, galvenokārt taisnas virknes, &gt;2,5 - ≤5 EO</t>
  </si>
  <si>
    <t>C12-18 spirti, galvenokārt taisnas virknes, &gt;5 - ≤10 EO</t>
  </si>
  <si>
    <t>C12-18 spirti, galvenokārt taisnas virknes, &gt; 10 EO</t>
  </si>
  <si>
    <t>C16-18 spirti, galvenokārt taisnas virknes, ≤2,5 EO</t>
  </si>
  <si>
    <t>C16-18 spirti, galvenokārt taisnas virknes, &gt;2,5 - ≤8 EO</t>
  </si>
  <si>
    <t>C16-18 spirti, galvenokārt taisnas virknes, &gt;9 - ≤19 EO</t>
  </si>
  <si>
    <t>C16-18 spirti, galvenokārt taisnas virknes, ≥20 - ≤30 EO</t>
  </si>
  <si>
    <t>C16-18 spirti, galvenokārt taisnas virknes, &gt;30 EO</t>
  </si>
  <si>
    <t>2-propilheptilspirts, &gt;2.5 - ≤10 EO</t>
  </si>
  <si>
    <t>C10 spirti, ≥5–≤11 EO multizarota virkne (trimērpropēnoksospirts)</t>
  </si>
  <si>
    <t>C12–C14 spirti, ≥5–≤8 EO 1 t-BuO (noslēgti)</t>
  </si>
  <si>
    <t>C12–C15 spirti, ≥2–≤6 EO, ≥2–≤6 PO</t>
  </si>
  <si>
    <t>C10–C16 spirti, 6 un 7 EO, ≤3 PO</t>
  </si>
  <si>
    <t>C12–C18 alkilglicerīnesteri (pāra skaita), 1–6,5 EO</t>
  </si>
  <si>
    <t>C12–C18 alkilglicerīnesteri (pāra skaita), &gt;6,5–17 EO</t>
  </si>
  <si>
    <t>C4–C10 alkilpoliglikozīdi</t>
  </si>
  <si>
    <t>C8–C12 alkilpoliglikozīdi, zarotas virknes</t>
  </si>
  <si>
    <t>C12–C14 alkilpoliglikozīdi</t>
  </si>
  <si>
    <t>C16–C18 alkilpoliglikozīdi</t>
  </si>
  <si>
    <t>N1 C8–C18 alkanolamīdi (pāra skaita)</t>
  </si>
  <si>
    <t>N2 C8–C18 alkanolamīdi</t>
  </si>
  <si>
    <t>PEG-4 rapša amīds</t>
  </si>
  <si>
    <t>C12 sorbitāna monoesteris, 20 EO (polisorbāts 20)</t>
  </si>
  <si>
    <t>C18 sorbitāna monoesteris, 20 EO</t>
  </si>
  <si>
    <t>C8–C10 sorbitāna monoesteris vai diesteris</t>
  </si>
  <si>
    <t>Sorbitānstearāts</t>
  </si>
  <si>
    <t>C12–C14 taukskābju metilesteri (MEE), 1–30 EO</t>
  </si>
  <si>
    <r>
      <t>C9-11 spirti, zarotas virknes, ≤</t>
    </r>
    <r>
      <rPr>
        <sz val="8.1"/>
        <color rgb="FF00B050"/>
        <rFont val="Arial"/>
        <family val="2"/>
      </rPr>
      <t>2,5 EO</t>
    </r>
  </si>
  <si>
    <t>C 9-11 spirti, zarotas virknes, &gt;2.5 - ≤10 EO</t>
  </si>
  <si>
    <t>C 9-11 spirti, zarotas virknes, &gt;10 EO</t>
  </si>
  <si>
    <t>Amfotēriskās virsmaktīvās vielas</t>
  </si>
  <si>
    <t>C12–C15 alkildimetilbetaīni</t>
  </si>
  <si>
    <t>C8–C18 alkilamidopropilbetaīni</t>
  </si>
  <si>
    <t>C12–C18 alkilamīnoksīdi</t>
  </si>
  <si>
    <t>C12–C14 alkilamidopropilamīnoksīdi</t>
  </si>
  <si>
    <t>C12–C18 alkilamidopropilamīnoksīdi</t>
  </si>
  <si>
    <t>C10–C18 alkildimetilamīnoksīdi</t>
  </si>
  <si>
    <t>C8–C18 amfoacetāti</t>
  </si>
  <si>
    <t>Katjoniskās virsmaktīvās vielas</t>
  </si>
  <si>
    <t>C8–C16 alkiltrimetil- vai benzildimetil- četraizvietotā amonija sāļi</t>
  </si>
  <si>
    <t>C16–C18 alkilbenzildimetil- četraizvietotā amonija sāļi</t>
  </si>
  <si>
    <t>Konservanti (****)</t>
  </si>
  <si>
    <t>1,2-benzizotiazol-3-ons (BIT)</t>
  </si>
  <si>
    <t>5-brom-5-nitro-1,3-dioksāns</t>
  </si>
  <si>
    <t>2-brom-2-nitropropān-1,3-diols (Piebilde: formaldehīda donors)</t>
  </si>
  <si>
    <t>CMI+MI maisījumā 3:1 (CAS  Nr.: 55965-84-9) (§)</t>
  </si>
  <si>
    <t>2-metil-2H-izotiazol-3-ons (MI)</t>
  </si>
  <si>
    <t>N-(3-aminopropil)-N-dodecilpropān-1,3-diamīns</t>
  </si>
  <si>
    <t>Citas sastāvdaļas (****)</t>
  </si>
  <si>
    <r>
      <t>C</t>
    </r>
    <r>
      <rPr>
        <vertAlign val="subscript"/>
        <sz val="9"/>
        <color theme="1"/>
        <rFont val="Arial"/>
        <family val="2"/>
        <charset val="186"/>
      </rPr>
      <t>1</t>
    </r>
    <r>
      <rPr>
        <sz val="9"/>
        <color theme="1"/>
        <rFont val="Arial"/>
        <family val="2"/>
        <charset val="186"/>
      </rPr>
      <t>–C</t>
    </r>
    <r>
      <rPr>
        <vertAlign val="subscript"/>
        <sz val="9"/>
        <color theme="1"/>
        <rFont val="Arial"/>
        <family val="2"/>
        <charset val="186"/>
      </rPr>
      <t>3</t>
    </r>
    <r>
      <rPr>
        <sz val="9"/>
        <color theme="1"/>
        <rFont val="Arial"/>
        <family val="2"/>
        <charset val="186"/>
      </rPr>
      <t xml:space="preserve"> spirti</t>
    </r>
  </si>
  <si>
    <t>Olbaltumvielas, izņemot fermentus</t>
  </si>
  <si>
    <t>Olbaltumvielu hidrolizāti, kviešu lipeklis</t>
  </si>
  <si>
    <t>Proteāze (olbaltumviela, kas ir aktīvs ferments)</t>
  </si>
  <si>
    <t>Mono-C12–C14 alkilsulfosukcināti</t>
  </si>
  <si>
    <t>Mono-C12–C18 alkilsulfosukcināti</t>
  </si>
  <si>
    <t>Mono-C16–C18 alkilsulfosukcināti</t>
  </si>
  <si>
    <t>Di-C4–C6 alkilsulfosukcināti</t>
  </si>
  <si>
    <t>Di-2-etilheksilsulfosukcināts</t>
  </si>
  <si>
    <t>Di-izo-C10 alkilsulfosukcināts</t>
  </si>
  <si>
    <t>Di-izo-C13 alkilsulfosukcināts</t>
  </si>
  <si>
    <t xml:space="preserve">Lauroilsarkozināts   </t>
  </si>
  <si>
    <t>Izo-C13 alkilfosfātesteri, 3 EO</t>
  </si>
  <si>
    <t>Nātrija kokoilglutamāts</t>
  </si>
  <si>
    <t>Nātrija lauroilmetilizetionāts</t>
  </si>
  <si>
    <t>Izo-C13 spirti, ≤2,5 EO</t>
  </si>
  <si>
    <t>Izo-C13 spirti, &gt;2,5–≤6 EO</t>
  </si>
  <si>
    <t>Izo-C13 spirti, ≥7–&lt;20 EO</t>
  </si>
  <si>
    <t xml:space="preserve">Kokosriekstu taukskābju monoetanolamīdi, 4 un 5 EO   </t>
  </si>
  <si>
    <t>Amīni, kokosriekstu, ≥10–≤15 EO</t>
  </si>
  <si>
    <t>Amīni, tauku, ≤2,5 EO</t>
  </si>
  <si>
    <t>Amīni, tauku, ≥5–≤11 EO</t>
  </si>
  <si>
    <t>Amīni, tauku, ≥20–≤25 EO</t>
  </si>
  <si>
    <t xml:space="preserve">Amīni, C18 piesātināti un nepiesātināti, ≤2,5 EO </t>
  </si>
  <si>
    <t>Amīni, C18 piesātināti un nepiesātināti, ≥5–≤15 EO</t>
  </si>
  <si>
    <t>Amīni, C18 piesātināti un nepiesātināti, ≥20 - ≤25 EO</t>
  </si>
  <si>
    <t>Amīni, tauku, ≥12 - ≤19 EO</t>
  </si>
  <si>
    <t>Tri-C16–C18 esteru četraizvietotie savienojumi</t>
  </si>
  <si>
    <t>Di-C16–C18 esteru četraizvietotie savienojumi</t>
  </si>
  <si>
    <t xml:space="preserve">Benzilspirts             </t>
  </si>
  <si>
    <t xml:space="preserve">Hloracetamīds </t>
  </si>
  <si>
    <t>Diazolinidilureja</t>
  </si>
  <si>
    <t>Formaldehīds</t>
  </si>
  <si>
    <t xml:space="preserve">Glutāraldehīds         </t>
  </si>
  <si>
    <t>Metildibromglutaronitrils</t>
  </si>
  <si>
    <t>Metil-, etil- un propilparabēns</t>
  </si>
  <si>
    <t xml:space="preserve">O-fenilfenols         </t>
  </si>
  <si>
    <t xml:space="preserve">Nātrija benzoāts          </t>
  </si>
  <si>
    <t>Nātrija hidroksimetilglicināts</t>
  </si>
  <si>
    <t xml:space="preserve">Triklozāns                   </t>
  </si>
  <si>
    <t>Fenoksietanols</t>
  </si>
  <si>
    <t>Sorbāts un sorbīnskābe</t>
  </si>
  <si>
    <t>Fenoksipropanols</t>
  </si>
  <si>
    <t xml:space="preserve">Parafīns (CAS  Nr: 8002-74-2)                </t>
  </si>
  <si>
    <t xml:space="preserve">Glicerīns, sorbīts un ksilīts                  </t>
  </si>
  <si>
    <t xml:space="preserve">Fosfāti, piemēram, STPP   </t>
  </si>
  <si>
    <t xml:space="preserve">Ceolīti (nešķīstoši neorganiski)                     </t>
  </si>
  <si>
    <t xml:space="preserve">Citrāts un citronskābe                      </t>
  </si>
  <si>
    <t xml:space="preserve">Polikarboksilāti — akrilskābes homopolimēri                </t>
  </si>
  <si>
    <t xml:space="preserve">Polikarboksilāti — akrilskābes/maleīnskābes homopolimēri               </t>
  </si>
  <si>
    <t>Nitriltriacetāts (NTA)</t>
  </si>
  <si>
    <t xml:space="preserve">Fosfonāti             </t>
  </si>
  <si>
    <t>Karboksimetilinulīns (CMI)</t>
  </si>
  <si>
    <t xml:space="preserve">Māls (nešķīstošs neorganisks)         </t>
  </si>
  <si>
    <t xml:space="preserve">Karbonāti             </t>
  </si>
  <si>
    <t>Augu eļļa</t>
  </si>
  <si>
    <t>Augu aļļa (hidrogenēta)</t>
  </si>
  <si>
    <t>Laurīnskābe (C12:0)</t>
  </si>
  <si>
    <t xml:space="preserve">Taukskābes, C≥14–≤22 (pāra skaita) (Piebilde: ziepes ir norādītas DID 2025)    </t>
  </si>
  <si>
    <t>Taukskābes, C≥6–≤12 metilesteri</t>
  </si>
  <si>
    <t>Lanolīns</t>
  </si>
  <si>
    <t xml:space="preserve">Šķīstošie silikāti             </t>
  </si>
  <si>
    <t>Poliasparagīnskābe, Na sāls</t>
  </si>
  <si>
    <t>Perborāti (piem., bors)</t>
  </si>
  <si>
    <t>Perkarbonāts</t>
  </si>
  <si>
    <t>Tetraacetiletilēndiamīns (TAED)</t>
  </si>
  <si>
    <t xml:space="preserve">Cetilspirts un cetostearilspirts </t>
  </si>
  <si>
    <t>Mono-, di- un trietanolamīns</t>
  </si>
  <si>
    <t>Polivinilpirolidons (PVP)</t>
  </si>
  <si>
    <t>Karboksimetilceluloze (CMC)</t>
  </si>
  <si>
    <t xml:space="preserve">Nātrija un magnija sulfāts       </t>
  </si>
  <si>
    <t xml:space="preserve">Kalcija un nātrija hlorīds </t>
  </si>
  <si>
    <t xml:space="preserve">Urīnviela                          </t>
  </si>
  <si>
    <t>Silīcija dioksīds, kvarcs (nešķīstošs, neorganisks)</t>
  </si>
  <si>
    <t>Polietilēnglikoli, MW≥4100</t>
  </si>
  <si>
    <t>Polietilēnglikoli, MW&lt;4100</t>
  </si>
  <si>
    <t>Kumola sulfonāti</t>
  </si>
  <si>
    <t>Ksilola sulfonāti</t>
  </si>
  <si>
    <t>Amonjaks</t>
  </si>
  <si>
    <t>Neproteāze (olbaltumviela, kas ir aktīvs ferments)</t>
  </si>
  <si>
    <t>But-2-ons (MEK)</t>
  </si>
  <si>
    <t>Smaržvielas, ja nav norādīta citādi (**)</t>
  </si>
  <si>
    <t>Krāsvielas, ja nav norādīta citādi (**)</t>
  </si>
  <si>
    <t>Polisaharīdi, tostarp cietes</t>
  </si>
  <si>
    <t xml:space="preserve">Anjonisks poliesteris    </t>
  </si>
  <si>
    <t>Zn ftalocianīnsulfonāts</t>
  </si>
  <si>
    <t>Iminodisukcināts</t>
  </si>
  <si>
    <t xml:space="preserve">1-dekanols          </t>
  </si>
  <si>
    <t xml:space="preserve">Metillaurāts   </t>
  </si>
  <si>
    <t>Skudrskābe (Ca sāls)</t>
  </si>
  <si>
    <t xml:space="preserve">Adipīnskābe             </t>
  </si>
  <si>
    <t xml:space="preserve">Maleīnskābe               </t>
  </si>
  <si>
    <t xml:space="preserve">Ābolskābe              </t>
  </si>
  <si>
    <t xml:space="preserve">Vīnskābe         </t>
  </si>
  <si>
    <t>Fosforskābe</t>
  </si>
  <si>
    <t xml:space="preserve">Skābeņskābe             </t>
  </si>
  <si>
    <t xml:space="preserve">Etiķskābe           </t>
  </si>
  <si>
    <t xml:space="preserve">Pienskābe        </t>
  </si>
  <si>
    <t xml:space="preserve">Sulfamīnskābe      </t>
  </si>
  <si>
    <t xml:space="preserve">Salicilskābe </t>
  </si>
  <si>
    <t>Glikolskābe</t>
  </si>
  <si>
    <t>Glutārskābe</t>
  </si>
  <si>
    <t>Malonskābe</t>
  </si>
  <si>
    <t xml:space="preserve">Etilēnglikols    </t>
  </si>
  <si>
    <t>Etilēnglikola monobutilēteris</t>
  </si>
  <si>
    <t>Dietilēnglikols</t>
  </si>
  <si>
    <t>Dietiletilēnglikola monometilēteris</t>
  </si>
  <si>
    <t>Dietiletilēnglikola monoetilēteris</t>
  </si>
  <si>
    <t>Dietiletilēnglikola monobutilēteris</t>
  </si>
  <si>
    <t>Dietiletilēnglikola dimetilēteris</t>
  </si>
  <si>
    <t>Propilēnglikols</t>
  </si>
  <si>
    <t>Propilēnglikola monometilēteris</t>
  </si>
  <si>
    <t>Propilēnglikola monobutilēteris</t>
  </si>
  <si>
    <t>Dipropilēnglikols</t>
  </si>
  <si>
    <t>Dipropilēnglikola monometilēteris</t>
  </si>
  <si>
    <t>Dipropilēnglikola monobutilēteris</t>
  </si>
  <si>
    <t>Dipropilēnglikola dimetilēteris</t>
  </si>
  <si>
    <t>Trietilēnglikols</t>
  </si>
  <si>
    <t xml:space="preserve">Taleļļa                </t>
  </si>
  <si>
    <t>Etilēn-bis-stearamīdi</t>
  </si>
  <si>
    <t>Nātrija glikonāts</t>
  </si>
  <si>
    <t>Glikola distearāts</t>
  </si>
  <si>
    <t>Hidroksiletilceluloze</t>
  </si>
  <si>
    <t>Hidroksipropilmetilceluloze</t>
  </si>
  <si>
    <t>1-metil-2-pirolidons</t>
  </si>
  <si>
    <t>Ksantāna sveķi</t>
  </si>
  <si>
    <t>Trimetilpentāndiola monoizobutirāts</t>
  </si>
  <si>
    <t xml:space="preserve">Benztriazols    </t>
  </si>
  <si>
    <t>Piperidinolpropāntrikarboksilāta sāls</t>
  </si>
  <si>
    <t>Dietilaminopropil-DAS</t>
  </si>
  <si>
    <t>Metilbenzamīd-DAS</t>
  </si>
  <si>
    <t>Pentaeritritol-tetrakis-fenolpropionāts</t>
  </si>
  <si>
    <t xml:space="preserve">Blokpolimēri ***     </t>
  </si>
  <si>
    <t>Denatonija benzoāts</t>
  </si>
  <si>
    <t>Sukcināts</t>
  </si>
  <si>
    <t>Poliasparagīnskābe</t>
  </si>
  <si>
    <t>Mn-saltrēns (CAS Nr. 61007-89-4)</t>
  </si>
  <si>
    <t>Trinātrija metilglicīna diacetāts</t>
  </si>
  <si>
    <t>Tokoferola acetāts</t>
  </si>
  <si>
    <t>Etilheksilsalicilāts</t>
  </si>
  <si>
    <t>Etilheksiltriazons</t>
  </si>
  <si>
    <t>Oktokrilēns</t>
  </si>
  <si>
    <t>Bis -etilheksiloksilfenola metoksifeniltriazīns</t>
  </si>
  <si>
    <t>Butilmetoksidibenzoilmetāns</t>
  </si>
  <si>
    <t>E-ftaloimidoperoksiheksānskābe</t>
  </si>
  <si>
    <t>Metānsulfoskābe</t>
  </si>
  <si>
    <t>Alveja</t>
  </si>
  <si>
    <t>Pantenols</t>
  </si>
  <si>
    <t>Kaprilglikols</t>
  </si>
  <si>
    <t>Glicerīdi, C14-18 un C16-18-nepiesātināti mono-, di- un tri-</t>
  </si>
  <si>
    <t>Taisnas virknes polidimetilsiloksāni</t>
  </si>
  <si>
    <t>Nešķīstoša neorganiska viela — neorganiska sastāvdaļa, kas gandrīz nemaz nešķīst vai vispār nešķīst ūdenī.</t>
  </si>
  <si>
    <t>tos izmanto, lai aprēķinātu TK un noteiktu noārdīšanās spēju.. Pretējā gadījumā izmanto sarakstā norādītās vērtības.</t>
  </si>
  <si>
    <t>Pieteikumu iesniedzēju datus par blokpolimēru (DID Nr. 2603) aerobās noārdīšanās spēju pieņem pēc testēšanas pārskata iesniegšanas.</t>
  </si>
  <si>
    <t>5-hlor-2-metil-4-izotiazolīn-3-ons un 2-metil-4-izotiazolīn-3-ons maisījumā 3:1.</t>
  </si>
  <si>
    <t>Ja ir izmantotas iepriekšējās DID saraksta versijas (2007 vai 2014), lūdzu, norādīt, ka daži DID saraksta numuri vairs neabilst 2016. gada versijai.</t>
  </si>
  <si>
    <t>Dažas vielas ir izņemtas no saraksta, savukārt citām ir norādīts jauns vielas apraksts, tāpēc tām ir piešķirts jauns DID numurs.</t>
  </si>
  <si>
    <t>Saīsinājumu saraksts:</t>
  </si>
  <si>
    <t xml:space="preserve">DK(akūts) </t>
  </si>
  <si>
    <t xml:space="preserve">TK(akūts) </t>
  </si>
  <si>
    <t xml:space="preserve">TK(hronisks) </t>
  </si>
  <si>
    <t>Akūtā toksiskuma drošuma koeficients.</t>
  </si>
  <si>
    <t>Toksiskuma koeficients, kura pamatā ir akūtais toksiskums ūdens organismiem.</t>
  </si>
  <si>
    <t>Hroniskā toksiskuma drošuma koeficients</t>
  </si>
  <si>
    <t>Toksiskuma koeficients, kura pamatā ir hroniskais toksiskums ūdens organismiem.</t>
  </si>
  <si>
    <t>Noārdīšanās koeficients.</t>
  </si>
  <si>
    <t>Aerobā noārdīšanās:</t>
  </si>
  <si>
    <t>Nav attiecināms.</t>
  </si>
  <si>
    <t>Anaerobā noārdīšanās:</t>
  </si>
  <si>
    <t>Riska frāze (2)</t>
  </si>
  <si>
    <t>(jābūt100)</t>
  </si>
  <si>
    <t>Normāla bionoārdīšanās spēja saskaņā ar ESAO vadlīnijām.</t>
  </si>
  <si>
    <t>Veļas mazgāšanas līdzekļa sastāvs (izmantotās vielas)</t>
  </si>
  <si>
    <t>Attiecībā uz HSC norādīt pielietojumu (piemēram, vannas istabas tīrītājs, kodinošs tualetes tīrītājs, grīdu mazgāšanas līdzeklis):</t>
  </si>
  <si>
    <t>Standartdevas robežvērtība:</t>
  </si>
  <si>
    <t>Iepakojuma izmērs Nr. 1 līdz 8</t>
  </si>
  <si>
    <t>DK</t>
  </si>
  <si>
    <t>TK hron.</t>
  </si>
  <si>
    <t>viela</t>
  </si>
  <si>
    <t>(g/kg veļas)</t>
  </si>
  <si>
    <t>=aNBO (virsmaktīva viela)</t>
  </si>
  <si>
    <t>=anNBO (virsmaktīva viela H400/H412)</t>
  </si>
  <si>
    <t>2) abrazīvās vielas = N</t>
  </si>
  <si>
    <t>2) Direktīva 67/548/EEK ar REACH korekciju saskaņā ar Direktīva 2006/121/EK un Direktīvu
 1999/45/EC ar grozījumiem</t>
  </si>
  <si>
    <t>Ferments</t>
  </si>
  <si>
    <t>Biocīds</t>
  </si>
  <si>
    <t>Smaržvielas</t>
  </si>
  <si>
    <t>Krāsviela</t>
  </si>
  <si>
    <t>Bālinātājs</t>
  </si>
  <si>
    <t>Citi</t>
  </si>
  <si>
    <t>Virsmaktīva viela</t>
  </si>
  <si>
    <t>pirmapstrādes produktā (%)</t>
  </si>
  <si>
    <t>Vērtība</t>
  </si>
  <si>
    <t>Virsmaktīva viela, kas nav pagatavota no palmu/palmu kodolu eļļas</t>
  </si>
  <si>
    <t>Virsmaktīva viela, kas ir pagatavota no palmu/palmu kodolu eļļas</t>
  </si>
  <si>
    <t>Balinātāja aktivators</t>
  </si>
  <si>
    <t>CDV hron.</t>
  </si>
  <si>
    <t>CDV hron. / AC</t>
  </si>
  <si>
    <t>Produkta svars (primārajā iepakojumā) gramos (D):</t>
  </si>
  <si>
    <t>Produkta svars (primārajā iepakojumā) gramos (Drefill):</t>
  </si>
  <si>
    <t>Virsmaktīvā viela, kurai nav viegla bionoārdīšanās spēja</t>
  </si>
  <si>
    <t>l/...)</t>
  </si>
  <si>
    <t>(l/g AC)</t>
  </si>
  <si>
    <t>Izstrādājuma numurs:</t>
  </si>
  <si>
    <t>Produkta agregātstāvoklis(-ļi)</t>
  </si>
  <si>
    <t>Veļas mazgāšanas līdzeklis: visu izmantoto vielu DID nr., attiecīgās vērtības saskaņā ar B daļu</t>
  </si>
  <si>
    <t>1): Ja izvēlas DID nr., tad automātiski aizpildās M un N sleja (DK/TK), kā arī O un P sleja (bioloģiskā noārdamība). Ja viela nav DID sarakstā, izvēlieties "nav norādīta" un aizpildiet DK/TK un bioloģiskās noārdamības vērtības H līdz K slejā.</t>
  </si>
  <si>
    <t>apstiprināts attiecībā uz pārtikas produktiem</t>
  </si>
  <si>
    <t>sākotnējais iepakojums</t>
  </si>
  <si>
    <t>F = V x R / Vrefill (noapaļots uz augšu)</t>
  </si>
  <si>
    <t>uzpildes iepakojums</t>
  </si>
  <si>
    <t>Produkts ar sekundāru iepakojumu</t>
  </si>
  <si>
    <t>Sākotnējo iepakojumu skaits sekundārajā iepakojumā</t>
  </si>
  <si>
    <t>primārā iepakojuma daļas svars (Wi) in g</t>
  </si>
  <si>
    <t>no tā neatjaunojams/nepārstrādājams (Ni)* in g</t>
  </si>
  <si>
    <t>sagrupēta iepakojuma svara samērs</t>
  </si>
  <si>
    <t>sekundārā iepakojuma daļa (i)
(lūdzu, nosauciet daļu)</t>
  </si>
  <si>
    <t>minētās sekundārā iepakojuma daļas svars (Wi) in g</t>
  </si>
  <si>
    <t>Produkta daudzums
(primārajā iepakojumā) ml (V):</t>
  </si>
  <si>
    <t>Produkta daudzums
(primārajā iepakojumā) ml (Vrefill):</t>
  </si>
  <si>
    <t>Palmu/palmu kodolu eļļas samērs (in %)</t>
  </si>
  <si>
    <t>(=Produkta ražotāja deklarācija)</t>
  </si>
  <si>
    <t>Pasūtījums un pieprasījums</t>
  </si>
  <si>
    <t>Pavadzīmes/rēķini (segregācija vai masas bilance)</t>
  </si>
  <si>
    <t>Veļas mazgāšanas līdzeklis: aprēķins attiecībā uz 3.3. kritēriju</t>
  </si>
  <si>
    <t>Veļas mazgāšanas līdzeklis: aprēķins attiecībā uz 3.2. kritēriju</t>
  </si>
  <si>
    <t>aktīvs saturs</t>
  </si>
  <si>
    <t>priekšproduktā (%)</t>
  </si>
  <si>
    <t>noskalojami kosmētikas produkti: Aprēķināšanas kritērijs 4 (c) un 4 (d)</t>
  </si>
  <si>
    <t>Primārais iepakojums un produkts (g) (=m1)</t>
  </si>
  <si>
    <t>Primārais iepakojums un produkta atlikums normālos lietošanas apstākļos (g) (=m2)</t>
  </si>
  <si>
    <t>Iztukšots un iztīrīts primārais iepakojums (g) (=m3)</t>
  </si>
  <si>
    <t>Iepakojuma daļa
(atbrīvojums: sūkņa mehānismi (tostarp izsmidzinātājos))</t>
  </si>
  <si>
    <t>Uzlīme</t>
  </si>
  <si>
    <t>PVC – polivinilhlorīds</t>
  </si>
  <si>
    <t>HDPE – augsta blīvuma polietilēns</t>
  </si>
  <si>
    <t>PETG – polietilēna tereftalāta glikols-modificēts</t>
  </si>
  <si>
    <t>PP – polipropilēns</t>
  </si>
  <si>
    <t>PS – polistirols</t>
  </si>
  <si>
    <t>EVA – etilēnvinilacetāts</t>
  </si>
  <si>
    <t>PET – polietilēna tereftalāts</t>
  </si>
  <si>
    <t>Citi plastmasas materiāli apvalkiem/etiķetēm ar blīvumu D &gt;1 g/cm3</t>
  </si>
  <si>
    <r>
      <t>Citi plastmasas materiāli apvalkiem/etiķetēm ar blīvumu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</si>
  <si>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Stikls</t>
  </si>
  <si>
    <t>Metāls</t>
  </si>
  <si>
    <t>Silikons, D &gt; 1 g/cm4</t>
  </si>
  <si>
    <t>Silikons, D &lt; 1 g/cm4</t>
  </si>
  <si>
    <t>Poliamīds</t>
  </si>
  <si>
    <t>EVOH - etilēnvinilspirts</t>
  </si>
  <si>
    <t>funkcionāli poliolefīni</t>
  </si>
  <si>
    <t>metalizēti un gaismu aizturoši aizturpārklājumi</t>
  </si>
  <si>
    <t>nepastāvošs</t>
  </si>
  <si>
    <t>viela, kas nav no palmu/palmu kodolu eļļas ražota viela</t>
  </si>
  <si>
    <t>3) Ir redzamas tikai tās izmantotās vielas, kuru sastāvā ir palmu/palmu kodolu eļļa</t>
  </si>
  <si>
    <t>3) Ir redzamas tikai virsmaktīvās vielas</t>
  </si>
  <si>
    <t>RAL-UZ202 2. pielikums (2016. gada janvāra izdevums) V2</t>
  </si>
  <si>
    <t>(kopējā ogleklī virsmaktīvajā sistēmā)</t>
  </si>
  <si>
    <t>kopējā oglekļa reģeneratīvais oglekļa saturs (in %)</t>
  </si>
  <si>
    <t>minimālā vērtība</t>
  </si>
  <si>
    <t>Traipu tīrītājs</t>
  </si>
  <si>
    <t>Augstas efektivitātes mazgāšanas līdzeklis, krāsām droši mazgāšanas līdzeklis</t>
  </si>
  <si>
    <t>Zemas efektivitātes mazgāšanas līdzeklis</t>
  </si>
  <si>
    <t>ciets (pulveris)</t>
  </si>
  <si>
    <t>šķidrs (tostarp gels)</t>
  </si>
  <si>
    <t>=CDV hron.</t>
  </si>
  <si>
    <t>blīvuma koncentrāts (ja šķidrums/gels):</t>
  </si>
  <si>
    <t>Standartdeva (g/kg vai ml/kg veļas)</t>
  </si>
  <si>
    <t>(cietiem produktiem g, šķidriem produktiem ml; kopējā deva (priekšmazgāšana + mazgāšana) ja piemērojams)</t>
  </si>
  <si>
    <t>Saražoto/pārdoto vienību skaits (primārais iepakojums):</t>
  </si>
  <si>
    <t>iepakojuma izmērs Nr. 5</t>
  </si>
  <si>
    <t>iepakojuma izmērs Nr. 6</t>
  </si>
  <si>
    <t>iepakojuma izmērs Nr. 8</t>
  </si>
  <si>
    <t>Pulveris</t>
  </si>
  <si>
    <t>Sākotnējais iepakojums</t>
  </si>
  <si>
    <t>Uzpildes iepakojums</t>
  </si>
  <si>
    <t>Lielākā ieteicamā deva
(g/kg cietiem līdzekļiem, ml/kg veļas mīkstiem līdzekļiem)</t>
  </si>
  <si>
    <t>mīkstam ūdenim (0 - 6° dH)</t>
  </si>
  <si>
    <t>vidējas cietības ūdenim  (7 - 13° dH)</t>
  </si>
  <si>
    <t>cietam ūdenim  (&gt;14° dH)</t>
  </si>
  <si>
    <t>Netīruma pakāpe:
Viegla</t>
  </si>
  <si>
    <t>Netīruma pakāpe:
Vidēja</t>
  </si>
  <si>
    <t>Netīruma pakāpe:
Smaga</t>
  </si>
  <si>
    <t>Ieteicamā deva veļas kravai</t>
  </si>
  <si>
    <t>Ieteicamā deva dažādai ūdens cietībai</t>
  </si>
  <si>
    <t>Maksimālā deva</t>
  </si>
  <si>
    <t>Standartdeva (g/kg veļas)</t>
  </si>
  <si>
    <t>3.14.2. kritērijs izpildīts?</t>
  </si>
  <si>
    <t>Veļas mazgāšanas līdzeklis:jauda un devas aprēķins</t>
  </si>
  <si>
    <t>atbrīvojums attiecībā uz anNBO</t>
  </si>
  <si>
    <t>Mikroorganismi</t>
  </si>
  <si>
    <t>Šķidrs</t>
  </si>
  <si>
    <t>Ciets</t>
  </si>
  <si>
    <t>izšķīdināts</t>
  </si>
  <si>
    <t>Ciets (izkliedēts)</t>
  </si>
  <si>
    <t>Atbrīvotā viela</t>
  </si>
  <si>
    <t>Zem mērījuma robežvērtības</t>
  </si>
  <si>
    <t>(ES) 2017/1217) Cietā seguma tīrīšanas līdzekļi</t>
  </si>
  <si>
    <t>(ES) 2017/1214) Līdzekļi trauku mazgāšanai ar rokām</t>
  </si>
  <si>
    <t>(ES) 2017/1218) Veļas mazgāšanas līdzekļi</t>
  </si>
  <si>
    <t>(ES) 2017/1216) Trauku mazgājamās mašīnās lietojamie mazgāšanas līdzekļi</t>
  </si>
  <si>
    <t>(2017/xxx/ES) I&amp;I Trauku mazgājamās mašīnās lietojamie mazgāšanas līdzekļi</t>
  </si>
  <si>
    <t>(2017/xxx/ES) I&amp;I Veļas mazgāšanas līdzekļi</t>
  </si>
  <si>
    <t>Universālais tīrīšanas līdzeklis, gatavs lietošanai</t>
  </si>
  <si>
    <t>Universālais tīrīšanas līdzeklis, neatšķaidīts</t>
  </si>
  <si>
    <t>Virtuves tīrīšanas līdzeklis, gatavs lietošanai</t>
  </si>
  <si>
    <t xml:space="preserve">Virtuves tīrīšanas līdzeklis, neatšķaidīts </t>
  </si>
  <si>
    <t>Logu tīrīšanas līdzeklis, gatavs lietošanai</t>
  </si>
  <si>
    <t>Logu tīrīšanas līdzeklis, neatšķaidīts</t>
  </si>
  <si>
    <t xml:space="preserve">Sanitāro labierīcību tīrīšanas līdzeklis, neatšķaidīts </t>
  </si>
  <si>
    <t>Sanitāro labierīcību tīrīšanas līdzeklis, gatavs lietošanai</t>
  </si>
  <si>
    <t>Līdzeklis trauku mazgāšanai ar rokām</t>
  </si>
  <si>
    <t>Vienas funkcijas trauku mazgājamās mašīnās lietojams mazgāšanas līdzeklis</t>
  </si>
  <si>
    <t>Vairākfunkciju trauku mazgājamās mašīnās lietojams mazgāšanas līdzeklis</t>
  </si>
  <si>
    <t>Skalošanas palīglīdzeklis</t>
  </si>
  <si>
    <t>Zemas efektivitātes mazgāšanas līdzeklis (šķidrums, kapsulas, gels)</t>
  </si>
  <si>
    <t>Zemas efektivitātes mazgāšanas līdzeklis (pulveris/tabletes)</t>
  </si>
  <si>
    <t>Traipu tīrītājs (tikai iepriekšēja apstrāde)</t>
  </si>
  <si>
    <t>Vairākkomponentu sistēma 1. daļa</t>
  </si>
  <si>
    <t>Vairākkomponentu sistēma 2. daļa</t>
  </si>
  <si>
    <t>Vairākkomponentu sistēma 3. daļa</t>
  </si>
  <si>
    <t>Vairākkomponentu sistēma 4. daļa</t>
  </si>
  <si>
    <t>Vairākkomponentu sistēma 5. daļa</t>
  </si>
  <si>
    <t>Vairākkomponentu sistēma 6. daļa</t>
  </si>
  <si>
    <t>Vairākkomponentu sistēma 7. daļa</t>
  </si>
  <si>
    <t>Vairākkomponentu sistēma 8. daļa</t>
  </si>
  <si>
    <t>Lūdzu, norādiet funkciju, ja vairākkomponentu sistēma daļa:</t>
  </si>
  <si>
    <t>pH (gatavs lietošanai)</t>
  </si>
  <si>
    <t>personīgai lietošanai</t>
  </si>
  <si>
    <t>profesionālai lietošanai</t>
  </si>
  <si>
    <t>privātai un profesionālai lietošanai</t>
  </si>
  <si>
    <t>Standartdeva
(g/unit kā lēmumā)</t>
  </si>
  <si>
    <t xml:space="preserve">
Aizpilda 1000 attiecībā uz HSC/gatavs lietošanai produktiem
 un 3 attiecībā uz skalošanas palīglīdzekli</t>
  </si>
  <si>
    <t>Aizpildiet 1000 attiecībā uz HSC/gatavs lietošanai produktiem
un 3 attiecībā uz skalošanas palīglīdzekli.</t>
  </si>
  <si>
    <t>HSC: lietošanai gatavs produkts</t>
  </si>
  <si>
    <t>HSC: g/l tīrīšanas šķīduma</t>
  </si>
  <si>
    <t>HSC: ml/l tīrīšanas šķīduma</t>
  </si>
  <si>
    <t>HDD: g/l mazgāšanas ūdens</t>
  </si>
  <si>
    <t>HDD: ml/l mazgāšanas ūdens</t>
  </si>
  <si>
    <t>LD: g/kg veļas</t>
  </si>
  <si>
    <t>LD: ml/kg veļas</t>
  </si>
  <si>
    <t>DD: g/mazgāšanas</t>
  </si>
  <si>
    <t>DD: ml/mazgāšanas</t>
  </si>
  <si>
    <t>Izņēmums attiecībā uz WUR? (Izvēlēties)</t>
  </si>
  <si>
    <t>Tikai attiecībā uz HSC (gatavs lietošanai): mēlītes smidzinātājs</t>
  </si>
  <si>
    <t>Tikai attiecībā uz HSC: neatšķaidrīts produkts tikai mēlītes smidzinātāju atkārtotai uzpildīšanai</t>
  </si>
  <si>
    <t>Tikai attiecībā uz LD: Šķidri/gela veļas mazgāšanas līdzekļi (tabletēs vai kapsulās)</t>
  </si>
  <si>
    <t>Pārstrādāti materiāli primārajā iepakojumā:</t>
  </si>
  <si>
    <t>Standartdevas robežvērtībā:</t>
  </si>
  <si>
    <t>Standartdevas robežvērtība sasniegta:</t>
  </si>
  <si>
    <t>šķidrums (tostarp gels)</t>
  </si>
  <si>
    <t>Cits</t>
  </si>
  <si>
    <t>Smaržviela</t>
  </si>
  <si>
    <t>Izšķīdināts</t>
  </si>
  <si>
    <t>apstiprināts lietošanai pārtikā</t>
  </si>
  <si>
    <t>Pavadzīmes/Rēķini (segregācijas vai masas bilances modelis)</t>
  </si>
  <si>
    <t>Atbrīvota viela</t>
  </si>
  <si>
    <t>Zem mērīšanas robežvērtības</t>
  </si>
  <si>
    <t>PET - polietilēna tereftalāts</t>
  </si>
  <si>
    <t>PP - polipropilēns</t>
  </si>
  <si>
    <t>HDPE - augsta blīvuma polietilēns</t>
  </si>
  <si>
    <t>PS - polistirols</t>
  </si>
  <si>
    <t>PVC - polivinilhlorīds</t>
  </si>
  <si>
    <t>PETG - polietilēna tereftalāta glikols-modificēts</t>
  </si>
  <si>
    <t>Citi plastmasas materiāli apvalkiem/etiķetēm ar blīvumu D &lt; 1 g/cm3</t>
  </si>
  <si>
    <t>Neeksistē</t>
  </si>
  <si>
    <t>EVA - etilēnvinilacetāts</t>
  </si>
  <si>
    <t>neeksistē</t>
  </si>
  <si>
    <t>ierobežojuma nav</t>
  </si>
  <si>
    <t>personīgai un profesionālai lietošanai</t>
  </si>
  <si>
    <t>DD: g/mazgāšana</t>
  </si>
  <si>
    <t>DD: ml/mazgāšana</t>
  </si>
  <si>
    <t>Veidne 2017. gada maijs</t>
  </si>
  <si>
    <t>Veidne 2017. gada jūnijs</t>
  </si>
  <si>
    <t>Veidne 2017. gada jūlijs</t>
  </si>
  <si>
    <t>Veidne 2017. gada augusts</t>
  </si>
  <si>
    <t>Veidne 2017. gada novembris</t>
  </si>
  <si>
    <t>Cilne "Izmantotās vielas", T sleja, 14. - 61. tagad kā 13. rinda (nepareiza formula 14.-61. rindā)</t>
  </si>
  <si>
    <t>Versija</t>
  </si>
  <si>
    <t>Veidne</t>
  </si>
  <si>
    <t>Izlaišana</t>
  </si>
  <si>
    <t>Izmaiņas</t>
  </si>
  <si>
    <t>1. testa versija</t>
  </si>
  <si>
    <t>2. testa versija</t>
  </si>
  <si>
    <t>3. testa versija</t>
  </si>
  <si>
    <t>4. testa versija</t>
  </si>
  <si>
    <t>5. testa versija</t>
  </si>
  <si>
    <t>1. versija</t>
  </si>
  <si>
    <t>2. versija</t>
  </si>
  <si>
    <t>3. versija</t>
  </si>
  <si>
    <t>4. versija</t>
  </si>
  <si>
    <t>Vienības standartdeva (izvēlieties)</t>
  </si>
  <si>
    <t>Ja ir konstatēts H/EUH paziņojums ar iespējamiem ierobežojumiem, fonta krāsu nomainās uz sarkanu</t>
  </si>
  <si>
    <t>Izvēlieties attiecībā uz biocīdiem: 
BCF / logKow</t>
  </si>
  <si>
    <t>Izvēlieties attiecībā uz krāsvielām:
BCF / logKow vai apstiprināts attiecībā uz pārtikas produktiem</t>
  </si>
  <si>
    <t>(lūdzu  izvēlieties)</t>
  </si>
  <si>
    <t>elementārais fosfors</t>
  </si>
  <si>
    <t>Aizpildiet tikai tādā gadījumā, ja viela nav norādīta DID sarakstā</t>
  </si>
  <si>
    <t>(=produkta ražotāja deklarācija)</t>
  </si>
  <si>
    <t>Ziepes C&gt;12–22 (Piebilde: taukskābes ir norādītas DID 2520)</t>
  </si>
  <si>
    <t>Ja nav pieņemamu datu par toksiskumu, attiecīgās slejas ir tukšas. Tādā gadījumā uzskata, ka TK (hronisks) ir vienāds ar TK (akūts) un otrādi.</t>
  </si>
  <si>
    <t>Principā licences pieteikumu iesniedzējiem jālieto sarakstā sniegtie dati. Smaržvielas un krāsvielas ir izņēmums. Ja licences pieteikuma iesniedzējs iesniedz datus par toksiskumu,</t>
  </si>
  <si>
    <t>Veļas mazgāšanas līdzekļa sastāvs (pirmapstrādes produktu sastāvs)</t>
  </si>
  <si>
    <t>Sākotnējā iepakojuma atkārtotas uzpildīšanas reižu skaits (R). 
Norādiet vērtības vai izmantojiet noklusētās vērtības R=5 attiecībā uz plastmasu un R=2 attiecībā uz kartonu.</t>
  </si>
  <si>
    <t>Produkts ar atkārtotas uzpildīšanas iespēju</t>
  </si>
  <si>
    <t>primārā iepakojuma daļa (i) 
(lūdzu, nosauciet daļu)</t>
  </si>
  <si>
    <t>Augstas efektivitātes mazgāšanas līdzeklis, krāsām drošs mazgāšanas līdzeklis (pulveris/tabletes)</t>
  </si>
  <si>
    <t>Augstas efektivitātes mazgāšanas līdzeklis, krāsām drošs mazgāšanas līdzeklis (šķidrums, kapsulas, gels)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</si>
</sst>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#####"/>
    <numFmt numFmtId="166" formatCode="0.0######"/>
    <numFmt numFmtId="167" formatCode="0.0"/>
    <numFmt numFmtId="168" formatCode="0.0########"/>
    <numFmt numFmtId="169" formatCode="0.0##"/>
    <numFmt numFmtId="170" formatCode="0.0%"/>
    <numFmt numFmtId="171" formatCode="0.00000"/>
  </numFmts>
  <fonts count="4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Arial"/>
      <family val="2"/>
    </font>
    <font>
      <b/>
      <u/>
      <sz val="12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u/>
      <sz val="11"/>
      <name val="Arial"/>
      <family val="2"/>
    </font>
    <font>
      <b/>
      <i/>
      <u/>
      <sz val="11"/>
      <color rgb="FFFF0000"/>
      <name val="Arial"/>
      <family val="2"/>
    </font>
    <font>
      <i/>
      <sz val="10"/>
      <color rgb="FFFF0000"/>
      <name val="Arial"/>
      <family val="2"/>
    </font>
    <font>
      <b/>
      <i/>
      <u/>
      <sz val="10"/>
      <name val="Arial"/>
      <family val="2"/>
    </font>
    <font>
      <b/>
      <sz val="10"/>
      <color theme="0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charset val="186"/>
      <scheme val="minor"/>
    </font>
    <font>
      <sz val="9"/>
      <color rgb="FF00B050"/>
      <name val="Geneva"/>
      <family val="2"/>
    </font>
    <font>
      <sz val="9"/>
      <color theme="1"/>
      <name val="Geneva"/>
      <family val="2"/>
    </font>
    <font>
      <sz val="12"/>
      <color theme="1"/>
      <name val="Geneva"/>
      <family val="2"/>
    </font>
    <font>
      <b/>
      <sz val="18"/>
      <color theme="1"/>
      <name val="Arial"/>
      <family val="2"/>
    </font>
    <font>
      <b/>
      <sz val="18"/>
      <color theme="1"/>
      <name val="Geneva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name val="Geneva"/>
      <family val="2"/>
    </font>
    <font>
      <sz val="9"/>
      <color rgb="FF00B050"/>
      <name val="Arial"/>
      <family val="2"/>
    </font>
    <font>
      <sz val="8.1"/>
      <color rgb="FF00B050"/>
      <name val="Arial"/>
      <family val="2"/>
    </font>
    <font>
      <sz val="10"/>
      <color rgb="FF00B050"/>
      <name val="Arial"/>
      <family val="2"/>
    </font>
    <font>
      <b/>
      <sz val="9"/>
      <color theme="1"/>
      <name val="Geneva"/>
      <family val="2"/>
    </font>
    <font>
      <b/>
      <sz val="9"/>
      <color theme="1"/>
      <name val="Arial"/>
      <family val="2"/>
    </font>
    <font>
      <b/>
      <sz val="9"/>
      <name val="Geneva"/>
      <family val="2"/>
    </font>
    <font>
      <sz val="10"/>
      <name val="Calibri"/>
      <family val="2"/>
    </font>
    <font>
      <sz val="9"/>
      <color theme="1"/>
      <name val="Arial"/>
      <family val="2"/>
      <charset val="186"/>
    </font>
    <font>
      <vertAlign val="subscript"/>
      <sz val="9"/>
      <color theme="1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26" fillId="0" borderId="0" applyNumberFormat="0" applyFill="0" applyBorder="0" applyAlignment="0" applyProtection="0"/>
    <xf numFmtId="0" fontId="35" fillId="0" borderId="0"/>
    <xf numFmtId="0" fontId="7" fillId="0" borderId="0"/>
  </cellStyleXfs>
  <cellXfs count="551">
    <xf numFmtId="0" fontId="0" fillId="0" borderId="0" xfId="0"/>
    <xf numFmtId="0" fontId="2" fillId="2" borderId="4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right"/>
      <protection hidden="1"/>
    </xf>
    <xf numFmtId="0" fontId="5" fillId="3" borderId="0" xfId="0" applyFont="1" applyFill="1" applyAlignment="1" applyProtection="1">
      <alignment vertical="top" wrapText="1"/>
      <protection hidden="1"/>
    </xf>
    <xf numFmtId="0" fontId="6" fillId="4" borderId="1" xfId="0" applyFont="1" applyFill="1" applyBorder="1" applyAlignment="1" applyProtection="1">
      <alignment vertical="center"/>
      <protection hidden="1"/>
    </xf>
    <xf numFmtId="0" fontId="3" fillId="4" borderId="3" xfId="0" applyFont="1" applyFill="1" applyBorder="1" applyProtection="1">
      <protection hidden="1"/>
    </xf>
    <xf numFmtId="0" fontId="3" fillId="3" borderId="0" xfId="0" applyFont="1" applyFill="1" applyProtection="1">
      <protection hidden="1"/>
    </xf>
    <xf numFmtId="14" fontId="7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Protection="1">
      <protection hidden="1"/>
    </xf>
    <xf numFmtId="0" fontId="8" fillId="3" borderId="0" xfId="0" applyFont="1" applyFill="1" applyProtection="1">
      <protection hidden="1"/>
    </xf>
    <xf numFmtId="17" fontId="8" fillId="3" borderId="0" xfId="0" applyNumberFormat="1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horizontal="left" vertical="center"/>
      <protection hidden="1"/>
    </xf>
    <xf numFmtId="0" fontId="2" fillId="5" borderId="1" xfId="0" applyFont="1" applyFill="1" applyBorder="1" applyAlignment="1" applyProtection="1">
      <alignment horizontal="right"/>
      <protection hidden="1"/>
    </xf>
    <xf numFmtId="14" fontId="7" fillId="2" borderId="4" xfId="0" applyNumberFormat="1" applyFont="1" applyFill="1" applyBorder="1" applyAlignment="1" applyProtection="1">
      <alignment horizontal="left" vertical="center"/>
      <protection locked="0"/>
    </xf>
    <xf numFmtId="0" fontId="2" fillId="5" borderId="4" xfId="0" applyFont="1" applyFill="1" applyBorder="1" applyAlignment="1" applyProtection="1">
      <alignment horizontal="center"/>
      <protection hidden="1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/>
      <protection hidden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top" wrapText="1"/>
      <protection hidden="1"/>
    </xf>
    <xf numFmtId="0" fontId="10" fillId="3" borderId="0" xfId="0" applyFont="1" applyFill="1" applyAlignment="1" applyProtection="1">
      <alignment horizontal="left" vertical="top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9" fillId="6" borderId="0" xfId="0" applyFont="1" applyFill="1" applyAlignment="1" applyProtection="1">
      <alignment vertical="center" wrapText="1"/>
      <protection hidden="1"/>
    </xf>
    <xf numFmtId="0" fontId="11" fillId="3" borderId="0" xfId="0" applyFont="1" applyFill="1" applyAlignment="1" applyProtection="1">
      <alignment horizontal="right"/>
      <protection hidden="1"/>
    </xf>
    <xf numFmtId="0" fontId="2" fillId="6" borderId="4" xfId="0" applyFont="1" applyFill="1" applyBorder="1" applyAlignment="1" applyProtection="1">
      <alignment horizontal="center" vertical="center"/>
      <protection hidden="1"/>
    </xf>
    <xf numFmtId="1" fontId="2" fillId="7" borderId="4" xfId="0" applyNumberFormat="1" applyFont="1" applyFill="1" applyBorder="1" applyAlignment="1" applyProtection="1">
      <alignment horizontal="center"/>
      <protection hidden="1"/>
    </xf>
    <xf numFmtId="0" fontId="2" fillId="7" borderId="4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right"/>
      <protection hidden="1"/>
    </xf>
    <xf numFmtId="0" fontId="6" fillId="6" borderId="0" xfId="0" applyFont="1" applyFill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164" fontId="7" fillId="6" borderId="0" xfId="0" applyNumberFormat="1" applyFont="1" applyFill="1" applyAlignment="1" applyProtection="1">
      <alignment vertical="center"/>
      <protection hidden="1"/>
    </xf>
    <xf numFmtId="14" fontId="2" fillId="5" borderId="1" xfId="0" applyNumberFormat="1" applyFont="1" applyFill="1" applyBorder="1" applyAlignment="1" applyProtection="1">
      <alignment horizontal="right"/>
      <protection hidden="1"/>
    </xf>
    <xf numFmtId="14" fontId="13" fillId="6" borderId="4" xfId="0" applyNumberFormat="1" applyFont="1" applyFill="1" applyBorder="1" applyAlignment="1" applyProtection="1">
      <alignment horizontal="left" vertical="center"/>
      <protection hidden="1"/>
    </xf>
    <xf numFmtId="0" fontId="13" fillId="6" borderId="4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Protection="1">
      <protection hidden="1"/>
    </xf>
    <xf numFmtId="0" fontId="0" fillId="0" borderId="0" xfId="0" applyProtection="1">
      <protection hidden="1"/>
    </xf>
    <xf numFmtId="0" fontId="14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right"/>
      <protection hidden="1"/>
    </xf>
    <xf numFmtId="0" fontId="0" fillId="3" borderId="0" xfId="0" applyFill="1" applyAlignment="1" applyProtection="1">
      <alignment horizontal="right"/>
      <protection hidden="1"/>
    </xf>
    <xf numFmtId="0" fontId="7" fillId="5" borderId="7" xfId="0" applyFont="1" applyFill="1" applyBorder="1" applyAlignment="1" applyProtection="1">
      <alignment horizontal="center"/>
      <protection hidden="1"/>
    </xf>
    <xf numFmtId="0" fontId="7" fillId="5" borderId="8" xfId="0" applyFont="1" applyFill="1" applyBorder="1" applyAlignment="1" applyProtection="1">
      <alignment horizontal="center"/>
      <protection hidden="1"/>
    </xf>
    <xf numFmtId="0" fontId="8" fillId="5" borderId="7" xfId="0" applyFont="1" applyFill="1" applyBorder="1" applyAlignment="1" applyProtection="1">
      <alignment horizontal="center" wrapText="1"/>
      <protection hidden="1"/>
    </xf>
    <xf numFmtId="0" fontId="15" fillId="5" borderId="7" xfId="0" applyFont="1" applyFill="1" applyBorder="1" applyAlignment="1" applyProtection="1">
      <alignment horizontal="center"/>
      <protection hidden="1"/>
    </xf>
    <xf numFmtId="0" fontId="7" fillId="5" borderId="7" xfId="0" applyFont="1" applyFill="1" applyBorder="1" applyAlignment="1" applyProtection="1">
      <alignment horizontal="center" wrapText="1"/>
      <protection hidden="1"/>
    </xf>
    <xf numFmtId="0" fontId="7" fillId="5" borderId="5" xfId="0" applyFont="1" applyFill="1" applyBorder="1" applyAlignment="1" applyProtection="1">
      <alignment horizontal="center"/>
      <protection hidden="1"/>
    </xf>
    <xf numFmtId="0" fontId="7" fillId="5" borderId="9" xfId="0" applyFont="1" applyFill="1" applyBorder="1" applyAlignment="1" applyProtection="1">
      <alignment horizontal="center"/>
      <protection hidden="1"/>
    </xf>
    <xf numFmtId="0" fontId="8" fillId="5" borderId="5" xfId="0" applyFont="1" applyFill="1" applyBorder="1" applyAlignment="1" applyProtection="1">
      <alignment horizontal="center" wrapText="1"/>
      <protection hidden="1"/>
    </xf>
    <xf numFmtId="0" fontId="15" fillId="5" borderId="5" xfId="0" applyFont="1" applyFill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16" fillId="3" borderId="4" xfId="0" applyFont="1" applyFill="1" applyBorder="1" applyAlignment="1" applyProtection="1">
      <alignment vertical="center"/>
      <protection hidden="1"/>
    </xf>
    <xf numFmtId="0" fontId="7" fillId="3" borderId="4" xfId="0" quotePrefix="1" applyFont="1" applyFill="1" applyBorder="1" applyAlignment="1" applyProtection="1">
      <alignment horizontal="center" vertical="center"/>
      <protection hidden="1"/>
    </xf>
    <xf numFmtId="165" fontId="8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/>
      <protection hidden="1"/>
    </xf>
    <xf numFmtId="49" fontId="8" fillId="2" borderId="4" xfId="0" applyNumberFormat="1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 applyProtection="1">
      <alignment horizontal="right"/>
      <protection hidden="1"/>
    </xf>
    <xf numFmtId="0" fontId="17" fillId="7" borderId="10" xfId="0" applyFont="1" applyFill="1" applyBorder="1" applyAlignment="1" applyProtection="1">
      <alignment horizontal="right"/>
      <protection hidden="1"/>
    </xf>
    <xf numFmtId="0" fontId="6" fillId="6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11" fillId="3" borderId="0" xfId="0" applyFont="1" applyFill="1" applyProtection="1">
      <protection hidden="1"/>
    </xf>
    <xf numFmtId="14" fontId="13" fillId="3" borderId="4" xfId="0" applyNumberFormat="1" applyFont="1" applyFill="1" applyBorder="1" applyProtection="1">
      <protection hidden="1"/>
    </xf>
    <xf numFmtId="0" fontId="13" fillId="3" borderId="4" xfId="0" applyFont="1" applyFill="1" applyBorder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2" fillId="6" borderId="11" xfId="0" applyFont="1" applyFill="1" applyBorder="1" applyAlignment="1" applyProtection="1">
      <alignment horizontal="right"/>
      <protection hidden="1"/>
    </xf>
    <xf numFmtId="0" fontId="8" fillId="5" borderId="6" xfId="0" applyFont="1" applyFill="1" applyBorder="1" applyAlignment="1" applyProtection="1">
      <alignment horizontal="center"/>
      <protection hidden="1"/>
    </xf>
    <xf numFmtId="0" fontId="8" fillId="5" borderId="12" xfId="0" applyFont="1" applyFill="1" applyBorder="1" applyAlignment="1" applyProtection="1">
      <alignment horizontal="center"/>
      <protection hidden="1"/>
    </xf>
    <xf numFmtId="0" fontId="9" fillId="5" borderId="8" xfId="0" applyFont="1" applyFill="1" applyBorder="1" applyAlignment="1" applyProtection="1">
      <alignment horizontal="center" wrapText="1"/>
      <protection hidden="1"/>
    </xf>
    <xf numFmtId="0" fontId="8" fillId="5" borderId="8" xfId="0" applyFont="1" applyFill="1" applyBorder="1" applyAlignment="1" applyProtection="1">
      <alignment horizontal="center" wrapText="1"/>
      <protection hidden="1"/>
    </xf>
    <xf numFmtId="0" fontId="8" fillId="5" borderId="8" xfId="0" applyFont="1" applyFill="1" applyBorder="1" applyAlignment="1" applyProtection="1">
      <alignment horizontal="center"/>
      <protection hidden="1"/>
    </xf>
    <xf numFmtId="0" fontId="8" fillId="5" borderId="12" xfId="0" applyFont="1" applyFill="1" applyBorder="1" applyAlignment="1" applyProtection="1">
      <alignment horizontal="center" wrapText="1"/>
      <protection hidden="1"/>
    </xf>
    <xf numFmtId="0" fontId="8" fillId="5" borderId="7" xfId="0" applyFont="1" applyFill="1" applyBorder="1" applyAlignment="1" applyProtection="1">
      <alignment horizontal="center" vertical="center" wrapText="1"/>
      <protection hidden="1"/>
    </xf>
    <xf numFmtId="0" fontId="9" fillId="5" borderId="7" xfId="0" applyFont="1" applyFill="1" applyBorder="1" applyAlignment="1" applyProtection="1">
      <alignment horizontal="center" vertical="center" wrapText="1"/>
      <protection hidden="1"/>
    </xf>
    <xf numFmtId="0" fontId="8" fillId="5" borderId="13" xfId="0" applyFont="1" applyFill="1" applyBorder="1" applyAlignment="1" applyProtection="1">
      <alignment horizontal="center"/>
      <protection hidden="1"/>
    </xf>
    <xf numFmtId="0" fontId="9" fillId="5" borderId="9" xfId="0" applyFont="1" applyFill="1" applyBorder="1" applyAlignment="1" applyProtection="1">
      <alignment horizontal="center" wrapText="1"/>
      <protection hidden="1"/>
    </xf>
    <xf numFmtId="0" fontId="8" fillId="5" borderId="9" xfId="0" applyFont="1" applyFill="1" applyBorder="1" applyAlignment="1" applyProtection="1">
      <alignment horizontal="center" wrapText="1"/>
      <protection hidden="1"/>
    </xf>
    <xf numFmtId="0" fontId="9" fillId="5" borderId="5" xfId="0" applyFont="1" applyFill="1" applyBorder="1" applyAlignment="1" applyProtection="1">
      <alignment horizontal="center" wrapText="1"/>
      <protection hidden="1"/>
    </xf>
    <xf numFmtId="0" fontId="8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right"/>
      <protection hidden="1"/>
    </xf>
    <xf numFmtId="0" fontId="16" fillId="3" borderId="5" xfId="0" applyFont="1" applyFill="1" applyBorder="1" applyAlignment="1" applyProtection="1">
      <alignment vertical="center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5" xfId="0" quotePrefix="1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4" xfId="0" quotePrefix="1" applyFont="1" applyFill="1" applyBorder="1" applyAlignment="1" applyProtection="1">
      <alignment horizontal="center" vertical="center"/>
      <protection hidden="1"/>
    </xf>
    <xf numFmtId="2" fontId="8" fillId="0" borderId="4" xfId="0" quotePrefix="1" applyNumberFormat="1" applyFont="1" applyBorder="1" applyAlignment="1" applyProtection="1">
      <alignment horizontal="center" vertical="center"/>
      <protection hidden="1"/>
    </xf>
    <xf numFmtId="0" fontId="9" fillId="3" borderId="4" xfId="0" quotePrefix="1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center" vertical="center"/>
      <protection hidden="1"/>
    </xf>
    <xf numFmtId="165" fontId="8" fillId="2" borderId="4" xfId="0" applyNumberFormat="1" applyFont="1" applyFill="1" applyBorder="1" applyAlignment="1" applyProtection="1">
      <alignment horizontal="center" vertical="center"/>
      <protection hidden="1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4" xfId="0" applyNumberFormat="1" applyFont="1" applyFill="1" applyBorder="1" applyAlignment="1" applyProtection="1">
      <alignment horizontal="left" vertical="center" wrapText="1"/>
      <protection locked="0"/>
    </xf>
    <xf numFmtId="0" fontId="7" fillId="6" borderId="4" xfId="2" applyFill="1" applyBorder="1" applyAlignment="1" applyProtection="1">
      <alignment horizontal="center" vertical="center" wrapText="1"/>
      <protection hidden="1"/>
    </xf>
    <xf numFmtId="166" fontId="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right"/>
      <protection hidden="1"/>
    </xf>
    <xf numFmtId="0" fontId="17" fillId="3" borderId="0" xfId="0" applyFont="1" applyFill="1" applyProtection="1">
      <protection hidden="1"/>
    </xf>
    <xf numFmtId="0" fontId="19" fillId="3" borderId="0" xfId="0" applyFont="1" applyFill="1" applyProtection="1"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2" fontId="20" fillId="3" borderId="0" xfId="0" applyNumberFormat="1" applyFont="1" applyFill="1" applyProtection="1">
      <protection hidden="1"/>
    </xf>
    <xf numFmtId="2" fontId="21" fillId="3" borderId="0" xfId="0" applyNumberFormat="1" applyFont="1" applyFill="1" applyProtection="1">
      <protection hidden="1"/>
    </xf>
    <xf numFmtId="0" fontId="0" fillId="3" borderId="0" xfId="0" applyFill="1" applyProtection="1">
      <protection hidden="1"/>
    </xf>
    <xf numFmtId="0" fontId="0" fillId="3" borderId="0" xfId="0" quotePrefix="1" applyFill="1" applyAlignment="1" applyProtection="1">
      <alignment horizontal="center"/>
      <protection hidden="1"/>
    </xf>
    <xf numFmtId="0" fontId="10" fillId="3" borderId="0" xfId="0" quotePrefix="1" applyFon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Protection="1">
      <protection hidden="1"/>
    </xf>
    <xf numFmtId="0" fontId="4" fillId="3" borderId="0" xfId="0" applyFont="1" applyFill="1" applyAlignment="1" applyProtection="1">
      <alignment horizontal="right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7" fontId="8" fillId="3" borderId="0" xfId="0" applyNumberFormat="1" applyFont="1" applyFill="1" applyAlignment="1" applyProtection="1">
      <alignment horizontal="left"/>
      <protection hidden="1"/>
    </xf>
    <xf numFmtId="0" fontId="10" fillId="3" borderId="0" xfId="0" applyFont="1" applyFill="1" applyProtection="1"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2" fillId="3" borderId="6" xfId="0" applyFont="1" applyFill="1" applyBorder="1" applyAlignment="1" applyProtection="1">
      <alignment horizontal="right"/>
      <protection hidden="1"/>
    </xf>
    <xf numFmtId="0" fontId="7" fillId="3" borderId="0" xfId="0" applyFont="1" applyFill="1" applyAlignment="1" applyProtection="1">
      <alignment horizontal="center"/>
      <protection hidden="1"/>
    </xf>
    <xf numFmtId="0" fontId="8" fillId="5" borderId="7" xfId="0" applyFont="1" applyFill="1" applyBorder="1" applyAlignment="1" applyProtection="1">
      <alignment horizontal="center"/>
      <protection hidden="1"/>
    </xf>
    <xf numFmtId="0" fontId="8" fillId="5" borderId="5" xfId="0" applyFont="1" applyFill="1" applyBorder="1" applyAlignment="1" applyProtection="1">
      <alignment horizontal="center"/>
      <protection hidden="1"/>
    </xf>
    <xf numFmtId="0" fontId="8" fillId="5" borderId="9" xfId="0" applyFont="1" applyFill="1" applyBorder="1" applyAlignment="1" applyProtection="1">
      <alignment horizontal="center"/>
      <protection hidden="1"/>
    </xf>
    <xf numFmtId="0" fontId="8" fillId="5" borderId="11" xfId="0" applyFont="1" applyFill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right"/>
      <protection hidden="1"/>
    </xf>
    <xf numFmtId="0" fontId="8" fillId="3" borderId="4" xfId="0" applyFont="1" applyFill="1" applyBorder="1" applyAlignment="1" applyProtection="1">
      <alignment horizontal="right" vertical="center"/>
      <protection hidden="1"/>
    </xf>
    <xf numFmtId="165" fontId="8" fillId="6" borderId="4" xfId="0" applyNumberFormat="1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vertical="center"/>
      <protection hidden="1"/>
    </xf>
    <xf numFmtId="0" fontId="9" fillId="3" borderId="4" xfId="0" applyFont="1" applyFill="1" applyBorder="1" applyAlignment="1" applyProtection="1">
      <alignment horizontal="center" vertical="center"/>
      <protection hidden="1"/>
    </xf>
    <xf numFmtId="167" fontId="8" fillId="0" borderId="4" xfId="0" applyNumberFormat="1" applyFont="1" applyBorder="1" applyAlignment="1" applyProtection="1">
      <alignment horizontal="center" vertical="center"/>
      <protection hidden="1"/>
    </xf>
    <xf numFmtId="167" fontId="8" fillId="0" borderId="5" xfId="0" applyNumberFormat="1" applyFont="1" applyBorder="1" applyAlignment="1" applyProtection="1">
      <alignment horizontal="center" vertical="center"/>
      <protection hidden="1"/>
    </xf>
    <xf numFmtId="0" fontId="8" fillId="6" borderId="4" xfId="0" applyFont="1" applyFill="1" applyBorder="1" applyAlignment="1" applyProtection="1">
      <alignment vertical="center" wrapText="1"/>
      <protection hidden="1"/>
    </xf>
    <xf numFmtId="0" fontId="8" fillId="6" borderId="4" xfId="0" applyFont="1" applyFill="1" applyBorder="1" applyAlignment="1" applyProtection="1">
      <alignment horizontal="left" vertical="center" wrapText="1"/>
      <protection hidden="1"/>
    </xf>
    <xf numFmtId="0" fontId="8" fillId="6" borderId="4" xfId="0" applyFont="1" applyFill="1" applyBorder="1" applyAlignment="1" applyProtection="1">
      <alignment horizontal="right" vertical="center" wrapText="1"/>
      <protection hidden="1"/>
    </xf>
    <xf numFmtId="0" fontId="8" fillId="9" borderId="4" xfId="0" applyFont="1" applyFill="1" applyBorder="1" applyAlignment="1" applyProtection="1">
      <alignment horizontal="center" vertical="center"/>
      <protection locked="0"/>
    </xf>
    <xf numFmtId="2" fontId="8" fillId="3" borderId="4" xfId="0" applyNumberFormat="1" applyFont="1" applyFill="1" applyBorder="1" applyAlignment="1" applyProtection="1">
      <alignment vertical="center"/>
      <protection hidden="1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right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2" fontId="8" fillId="3" borderId="4" xfId="0" applyNumberFormat="1" applyFont="1" applyFill="1" applyBorder="1" applyAlignment="1" applyProtection="1">
      <alignment horizontal="center" vertical="center"/>
      <protection hidden="1"/>
    </xf>
    <xf numFmtId="166" fontId="8" fillId="3" borderId="4" xfId="0" applyNumberFormat="1" applyFont="1" applyFill="1" applyBorder="1" applyAlignment="1" applyProtection="1">
      <alignment horizontal="center" vertical="center"/>
      <protection hidden="1"/>
    </xf>
    <xf numFmtId="0" fontId="18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right" vertical="center"/>
      <protection hidden="1"/>
    </xf>
    <xf numFmtId="167" fontId="20" fillId="7" borderId="0" xfId="0" applyNumberFormat="1" applyFont="1" applyFill="1" applyProtection="1">
      <protection hidden="1"/>
    </xf>
    <xf numFmtId="167" fontId="20" fillId="3" borderId="0" xfId="0" applyNumberFormat="1" applyFont="1" applyFill="1" applyAlignment="1" applyProtection="1">
      <alignment vertical="top" wrapText="1"/>
      <protection hidden="1"/>
    </xf>
    <xf numFmtId="0" fontId="18" fillId="3" borderId="0" xfId="0" applyFont="1" applyFill="1" applyAlignment="1" applyProtection="1">
      <alignment horizontal="center"/>
      <protection hidden="1"/>
    </xf>
    <xf numFmtId="0" fontId="22" fillId="3" borderId="0" xfId="0" applyFont="1" applyFill="1" applyProtection="1">
      <protection hidden="1"/>
    </xf>
    <xf numFmtId="0" fontId="16" fillId="3" borderId="0" xfId="0" applyFont="1" applyFill="1" applyProtection="1">
      <protection hidden="1"/>
    </xf>
    <xf numFmtId="0" fontId="4" fillId="3" borderId="0" xfId="0" applyFont="1" applyFill="1" applyAlignment="1" applyProtection="1">
      <alignment vertical="top" wrapText="1"/>
      <protection hidden="1"/>
    </xf>
    <xf numFmtId="0" fontId="22" fillId="3" borderId="0" xfId="0" applyFont="1" applyFill="1" applyAlignment="1" applyProtection="1">
      <alignment vertical="top" wrapText="1"/>
      <protection hidden="1"/>
    </xf>
    <xf numFmtId="49" fontId="7" fillId="3" borderId="0" xfId="0" applyNumberFormat="1" applyFont="1" applyFill="1" applyAlignment="1" applyProtection="1">
      <alignment horizontal="right" vertical="center"/>
      <protection hidden="1"/>
    </xf>
    <xf numFmtId="49" fontId="0" fillId="3" borderId="0" xfId="0" applyNumberFormat="1" applyFill="1" applyAlignment="1" applyProtection="1">
      <alignment horizontal="right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10" fillId="0" borderId="0" xfId="0" applyFont="1"/>
    <xf numFmtId="0" fontId="0" fillId="0" borderId="0" xfId="0" applyAlignment="1">
      <alignment horizontal="center"/>
    </xf>
    <xf numFmtId="0" fontId="2" fillId="3" borderId="0" xfId="0" applyFont="1" applyFill="1" applyAlignment="1" applyProtection="1">
      <alignment wrapText="1"/>
      <protection hidden="1"/>
    </xf>
    <xf numFmtId="0" fontId="16" fillId="3" borderId="4" xfId="0" applyFont="1" applyFill="1" applyBorder="1" applyProtection="1">
      <protection hidden="1"/>
    </xf>
    <xf numFmtId="0" fontId="8" fillId="3" borderId="5" xfId="0" applyFont="1" applyFill="1" applyBorder="1" applyAlignment="1" applyProtection="1">
      <alignment horizontal="center"/>
      <protection hidden="1"/>
    </xf>
    <xf numFmtId="0" fontId="8" fillId="3" borderId="4" xfId="0" applyFont="1" applyFill="1" applyBorder="1" applyAlignment="1" applyProtection="1">
      <alignment horizontal="center"/>
      <protection hidden="1"/>
    </xf>
    <xf numFmtId="0" fontId="8" fillId="3" borderId="4" xfId="0" applyFont="1" applyFill="1" applyBorder="1" applyAlignment="1" applyProtection="1">
      <alignment vertical="top" wrapText="1"/>
      <protection hidden="1"/>
    </xf>
    <xf numFmtId="168" fontId="8" fillId="6" borderId="4" xfId="0" applyNumberFormat="1" applyFont="1" applyFill="1" applyBorder="1" applyAlignment="1" applyProtection="1">
      <alignment horizontal="center" vertical="center"/>
      <protection hidden="1"/>
    </xf>
    <xf numFmtId="1" fontId="8" fillId="3" borderId="4" xfId="0" applyNumberFormat="1" applyFont="1" applyFill="1" applyBorder="1" applyAlignment="1" applyProtection="1">
      <alignment horizontal="center"/>
      <protection hidden="1"/>
    </xf>
    <xf numFmtId="167" fontId="8" fillId="6" borderId="4" xfId="0" applyNumberFormat="1" applyFont="1" applyFill="1" applyBorder="1" applyAlignment="1" applyProtection="1">
      <alignment horizontal="center" vertical="center"/>
      <protection hidden="1"/>
    </xf>
    <xf numFmtId="2" fontId="8" fillId="6" borderId="4" xfId="0" applyNumberFormat="1" applyFont="1" applyFill="1" applyBorder="1" applyAlignment="1" applyProtection="1">
      <alignment horizontal="center" vertical="center"/>
      <protection hidden="1"/>
    </xf>
    <xf numFmtId="0" fontId="2" fillId="7" borderId="4" xfId="0" quotePrefix="1" applyFont="1" applyFill="1" applyBorder="1" applyAlignment="1" applyProtection="1">
      <alignment horizontal="center" vertical="center" wrapText="1"/>
      <protection hidden="1"/>
    </xf>
    <xf numFmtId="1" fontId="23" fillId="4" borderId="4" xfId="0" applyNumberFormat="1" applyFont="1" applyFill="1" applyBorder="1" applyAlignment="1" applyProtection="1">
      <alignment horizontal="center" vertical="center"/>
      <protection hidden="1"/>
    </xf>
    <xf numFmtId="167" fontId="23" fillId="4" borderId="4" xfId="0" applyNumberFormat="1" applyFont="1" applyFill="1" applyBorder="1" applyAlignment="1" applyProtection="1">
      <alignment horizontal="center" vertical="center"/>
      <protection hidden="1"/>
    </xf>
    <xf numFmtId="167" fontId="23" fillId="4" borderId="4" xfId="0" applyNumberFormat="1" applyFont="1" applyFill="1" applyBorder="1" applyAlignment="1" applyProtection="1">
      <alignment horizontal="center"/>
      <protection hidden="1"/>
    </xf>
    <xf numFmtId="2" fontId="23" fillId="4" borderId="4" xfId="0" applyNumberFormat="1" applyFont="1" applyFill="1" applyBorder="1" applyAlignment="1" applyProtection="1">
      <alignment horizontal="center" vertical="center"/>
      <protection hidden="1"/>
    </xf>
    <xf numFmtId="0" fontId="24" fillId="3" borderId="0" xfId="0" applyFont="1" applyFill="1" applyProtection="1">
      <protection hidden="1"/>
    </xf>
    <xf numFmtId="0" fontId="8" fillId="7" borderId="4" xfId="0" quotePrefix="1" applyFont="1" applyFill="1" applyBorder="1" applyAlignment="1" applyProtection="1">
      <alignment horizontal="center" vertical="center" wrapText="1"/>
      <protection hidden="1"/>
    </xf>
    <xf numFmtId="0" fontId="2" fillId="7" borderId="4" xfId="0" applyFont="1" applyFill="1" applyBorder="1" applyAlignment="1" applyProtection="1">
      <alignment horizontal="right"/>
      <protection hidden="1"/>
    </xf>
    <xf numFmtId="0" fontId="2" fillId="7" borderId="4" xfId="0" applyFont="1" applyFill="1" applyBorder="1" applyAlignment="1" applyProtection="1">
      <alignment horizontal="center" vertical="center" wrapText="1"/>
      <protection hidden="1"/>
    </xf>
    <xf numFmtId="0" fontId="2" fillId="7" borderId="15" xfId="0" applyFont="1" applyFill="1" applyBorder="1" applyAlignment="1" applyProtection="1">
      <alignment horizontal="right"/>
      <protection hidden="1"/>
    </xf>
    <xf numFmtId="0" fontId="2" fillId="7" borderId="15" xfId="0" applyFont="1" applyFill="1" applyBorder="1" applyAlignment="1" applyProtection="1">
      <alignment horizontal="center" vertical="center"/>
      <protection hidden="1"/>
    </xf>
    <xf numFmtId="0" fontId="2" fillId="7" borderId="15" xfId="0" quotePrefix="1" applyFont="1" applyFill="1" applyBorder="1" applyAlignment="1" applyProtection="1">
      <alignment horizontal="center"/>
      <protection hidden="1"/>
    </xf>
    <xf numFmtId="17" fontId="8" fillId="3" borderId="0" xfId="0" applyNumberFormat="1" applyFont="1" applyFill="1" applyAlignment="1" applyProtection="1">
      <alignment horizontal="center" vertical="center"/>
      <protection hidden="1"/>
    </xf>
    <xf numFmtId="0" fontId="16" fillId="5" borderId="7" xfId="0" applyFont="1" applyFill="1" applyBorder="1" applyAlignment="1" applyProtection="1">
      <alignment horizontal="center" vertical="center" wrapText="1"/>
      <protection hidden="1"/>
    </xf>
    <xf numFmtId="0" fontId="16" fillId="5" borderId="8" xfId="0" applyFont="1" applyFill="1" applyBorder="1" applyAlignment="1" applyProtection="1">
      <alignment horizontal="center" vertical="center" wrapText="1"/>
      <protection hidden="1"/>
    </xf>
    <xf numFmtId="1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67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" xfId="0" applyFont="1" applyFill="1" applyBorder="1" applyAlignment="1" applyProtection="1">
      <alignment horizontal="center" vertical="center" wrapText="1"/>
      <protection hidden="1"/>
    </xf>
    <xf numFmtId="0" fontId="16" fillId="5" borderId="9" xfId="0" applyFont="1" applyFill="1" applyBorder="1" applyAlignment="1" applyProtection="1">
      <alignment horizontal="center" vertical="center" wrapText="1"/>
      <protection hidden="1"/>
    </xf>
    <xf numFmtId="0" fontId="16" fillId="5" borderId="7" xfId="0" applyFont="1" applyFill="1" applyBorder="1" applyAlignment="1" applyProtection="1">
      <alignment horizontal="center"/>
      <protection hidden="1"/>
    </xf>
    <xf numFmtId="0" fontId="16" fillId="5" borderId="7" xfId="0" applyFont="1" applyFill="1" applyBorder="1" applyAlignment="1" applyProtection="1">
      <alignment horizontal="center" wrapText="1"/>
      <protection hidden="1"/>
    </xf>
    <xf numFmtId="0" fontId="8" fillId="3" borderId="4" xfId="0" applyFont="1" applyFill="1" applyBorder="1" applyAlignment="1" applyProtection="1">
      <alignment vertical="center" wrapText="1"/>
      <protection hidden="1"/>
    </xf>
    <xf numFmtId="165" fontId="7" fillId="6" borderId="4" xfId="0" applyNumberFormat="1" applyFont="1" applyFill="1" applyBorder="1" applyAlignment="1" applyProtection="1">
      <alignment horizontal="center" vertical="center"/>
      <protection hidden="1"/>
    </xf>
    <xf numFmtId="167" fontId="8" fillId="3" borderId="4" xfId="0" applyNumberFormat="1" applyFont="1" applyFill="1" applyBorder="1" applyAlignment="1" applyProtection="1">
      <alignment horizontal="center" vertical="center" wrapText="1"/>
      <protection hidden="1"/>
    </xf>
    <xf numFmtId="167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167" fontId="7" fillId="1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hidden="1"/>
    </xf>
    <xf numFmtId="0" fontId="25" fillId="3" borderId="0" xfId="0" applyFont="1" applyFill="1" applyAlignment="1" applyProtection="1">
      <alignment horizontal="right"/>
      <protection hidden="1"/>
    </xf>
    <xf numFmtId="0" fontId="10" fillId="3" borderId="0" xfId="0" applyFont="1" applyFill="1" applyAlignment="1" applyProtection="1">
      <alignment horizontal="right"/>
      <protection hidden="1"/>
    </xf>
    <xf numFmtId="0" fontId="3" fillId="3" borderId="0" xfId="2" applyFont="1" applyFill="1" applyAlignment="1" applyProtection="1">
      <alignment horizontal="right"/>
      <protection hidden="1"/>
    </xf>
    <xf numFmtId="0" fontId="3" fillId="0" borderId="0" xfId="2" applyFont="1" applyProtection="1">
      <protection hidden="1"/>
    </xf>
    <xf numFmtId="0" fontId="7" fillId="0" borderId="0" xfId="2" applyProtection="1">
      <protection hidden="1"/>
    </xf>
    <xf numFmtId="0" fontId="2" fillId="3" borderId="0" xfId="2" applyFont="1" applyFill="1" applyAlignment="1" applyProtection="1">
      <alignment horizontal="left"/>
      <protection hidden="1"/>
    </xf>
    <xf numFmtId="0" fontId="7" fillId="3" borderId="0" xfId="2" applyFill="1" applyAlignment="1" applyProtection="1">
      <alignment horizontal="right"/>
      <protection hidden="1"/>
    </xf>
    <xf numFmtId="0" fontId="7" fillId="3" borderId="0" xfId="2" applyFill="1" applyProtection="1">
      <protection hidden="1"/>
    </xf>
    <xf numFmtId="0" fontId="2" fillId="6" borderId="0" xfId="2" applyFont="1" applyFill="1" applyAlignment="1" applyProtection="1">
      <alignment vertical="center"/>
      <protection hidden="1"/>
    </xf>
    <xf numFmtId="0" fontId="3" fillId="3" borderId="0" xfId="2" applyFont="1" applyFill="1" applyProtection="1">
      <protection hidden="1"/>
    </xf>
    <xf numFmtId="17" fontId="8" fillId="3" borderId="0" xfId="2" applyNumberFormat="1" applyFont="1" applyFill="1" applyAlignment="1" applyProtection="1">
      <alignment vertical="center"/>
      <protection hidden="1"/>
    </xf>
    <xf numFmtId="0" fontId="2" fillId="5" borderId="1" xfId="2" applyFont="1" applyFill="1" applyBorder="1" applyAlignment="1" applyProtection="1">
      <alignment horizontal="right"/>
      <protection hidden="1"/>
    </xf>
    <xf numFmtId="14" fontId="13" fillId="3" borderId="4" xfId="2" applyNumberFormat="1" applyFont="1" applyFill="1" applyBorder="1" applyProtection="1">
      <protection hidden="1"/>
    </xf>
    <xf numFmtId="0" fontId="13" fillId="3" borderId="4" xfId="2" applyFont="1" applyFill="1" applyBorder="1" applyProtection="1">
      <protection hidden="1"/>
    </xf>
    <xf numFmtId="0" fontId="7" fillId="3" borderId="16" xfId="2" applyFill="1" applyBorder="1" applyAlignment="1" applyProtection="1">
      <alignment vertical="center"/>
      <protection hidden="1"/>
    </xf>
    <xf numFmtId="0" fontId="7" fillId="3" borderId="17" xfId="2" applyFill="1" applyBorder="1" applyAlignment="1" applyProtection="1">
      <alignment vertical="center"/>
      <protection hidden="1"/>
    </xf>
    <xf numFmtId="0" fontId="2" fillId="3" borderId="0" xfId="2" applyFont="1" applyFill="1" applyAlignment="1" applyProtection="1">
      <alignment horizontal="left" vertical="center"/>
      <protection hidden="1"/>
    </xf>
    <xf numFmtId="0" fontId="7" fillId="3" borderId="24" xfId="2" applyFill="1" applyBorder="1" applyProtection="1">
      <protection hidden="1"/>
    </xf>
    <xf numFmtId="0" fontId="7" fillId="3" borderId="25" xfId="2" applyFill="1" applyBorder="1" applyProtection="1">
      <protection hidden="1"/>
    </xf>
    <xf numFmtId="0" fontId="2" fillId="5" borderId="26" xfId="2" applyFont="1" applyFill="1" applyBorder="1" applyAlignment="1" applyProtection="1">
      <alignment horizontal="center" vertical="center" wrapText="1"/>
      <protection hidden="1"/>
    </xf>
    <xf numFmtId="0" fontId="2" fillId="5" borderId="27" xfId="2" applyFont="1" applyFill="1" applyBorder="1" applyAlignment="1" applyProtection="1">
      <alignment horizontal="center" vertical="center" wrapText="1"/>
      <protection hidden="1"/>
    </xf>
    <xf numFmtId="0" fontId="2" fillId="5" borderId="28" xfId="2" quotePrefix="1" applyFont="1" applyFill="1" applyBorder="1" applyAlignment="1" applyProtection="1">
      <alignment horizontal="center" vertical="center" wrapText="1"/>
      <protection hidden="1"/>
    </xf>
    <xf numFmtId="0" fontId="2" fillId="5" borderId="28" xfId="2" applyFont="1" applyFill="1" applyBorder="1" applyAlignment="1" applyProtection="1">
      <alignment horizontal="center" vertical="center" wrapText="1"/>
      <protection hidden="1"/>
    </xf>
    <xf numFmtId="0" fontId="7" fillId="9" borderId="21" xfId="2" applyFill="1" applyBorder="1" applyAlignment="1" applyProtection="1">
      <alignment horizontal="center" vertical="center"/>
      <protection locked="0"/>
    </xf>
    <xf numFmtId="2" fontId="7" fillId="10" borderId="4" xfId="2" applyNumberFormat="1" applyFill="1" applyBorder="1" applyAlignment="1" applyProtection="1">
      <alignment horizontal="center" vertical="center"/>
      <protection locked="0"/>
    </xf>
    <xf numFmtId="169" fontId="7" fillId="10" borderId="4" xfId="2" applyNumberFormat="1" applyFill="1" applyBorder="1" applyAlignment="1" applyProtection="1">
      <alignment horizontal="center" vertical="center"/>
      <protection locked="0"/>
    </xf>
    <xf numFmtId="167" fontId="7" fillId="0" borderId="4" xfId="2" applyNumberFormat="1" applyBorder="1" applyAlignment="1" applyProtection="1">
      <alignment horizontal="center" vertical="center" wrapText="1"/>
      <protection hidden="1"/>
    </xf>
    <xf numFmtId="2" fontId="7" fillId="3" borderId="29" xfId="2" applyNumberFormat="1" applyFill="1" applyBorder="1" applyAlignment="1" applyProtection="1">
      <alignment horizontal="center"/>
      <protection hidden="1"/>
    </xf>
    <xf numFmtId="0" fontId="7" fillId="9" borderId="21" xfId="2" applyFill="1" applyBorder="1" applyAlignment="1" applyProtection="1">
      <alignment horizontal="center"/>
      <protection locked="0"/>
    </xf>
    <xf numFmtId="0" fontId="7" fillId="9" borderId="30" xfId="2" applyFill="1" applyBorder="1" applyAlignment="1" applyProtection="1">
      <alignment horizontal="center"/>
      <protection locked="0"/>
    </xf>
    <xf numFmtId="2" fontId="7" fillId="10" borderId="31" xfId="2" applyNumberFormat="1" applyFill="1" applyBorder="1" applyAlignment="1" applyProtection="1">
      <alignment horizontal="center" vertical="center"/>
      <protection locked="0"/>
    </xf>
    <xf numFmtId="169" fontId="7" fillId="10" borderId="31" xfId="2" applyNumberFormat="1" applyFill="1" applyBorder="1" applyAlignment="1" applyProtection="1">
      <alignment horizontal="center" vertical="center"/>
      <protection locked="0"/>
    </xf>
    <xf numFmtId="167" fontId="7" fillId="0" borderId="31" xfId="2" applyNumberFormat="1" applyBorder="1" applyAlignment="1" applyProtection="1">
      <alignment horizontal="center" vertical="center" wrapText="1"/>
      <protection hidden="1"/>
    </xf>
    <xf numFmtId="2" fontId="7" fillId="3" borderId="32" xfId="2" applyNumberFormat="1" applyFill="1" applyBorder="1" applyAlignment="1" applyProtection="1">
      <alignment horizontal="center"/>
      <protection hidden="1"/>
    </xf>
    <xf numFmtId="0" fontId="2" fillId="7" borderId="5" xfId="2" quotePrefix="1" applyFont="1" applyFill="1" applyBorder="1" applyAlignment="1" applyProtection="1">
      <alignment horizontal="right" vertical="center"/>
      <protection hidden="1"/>
    </xf>
    <xf numFmtId="0" fontId="2" fillId="7" borderId="9" xfId="2" quotePrefix="1" applyFont="1" applyFill="1" applyBorder="1" applyAlignment="1" applyProtection="1">
      <alignment horizontal="center" vertical="center"/>
      <protection hidden="1"/>
    </xf>
    <xf numFmtId="167" fontId="2" fillId="7" borderId="33" xfId="2" applyNumberFormat="1" applyFont="1" applyFill="1" applyBorder="1" applyAlignment="1" applyProtection="1">
      <alignment horizontal="center"/>
      <protection hidden="1"/>
    </xf>
    <xf numFmtId="0" fontId="7" fillId="3" borderId="0" xfId="2" applyFill="1" applyAlignment="1" applyProtection="1">
      <alignment horizontal="left" wrapText="1"/>
      <protection hidden="1"/>
    </xf>
    <xf numFmtId="0" fontId="2" fillId="7" borderId="4" xfId="2" quotePrefix="1" applyFont="1" applyFill="1" applyBorder="1" applyAlignment="1" applyProtection="1">
      <alignment horizontal="center" vertical="center"/>
      <protection hidden="1"/>
    </xf>
    <xf numFmtId="167" fontId="7" fillId="7" borderId="29" xfId="2" quotePrefix="1" applyNumberFormat="1" applyFill="1" applyBorder="1" applyAlignment="1" applyProtection="1">
      <alignment horizontal="center" vertical="center"/>
      <protection hidden="1"/>
    </xf>
    <xf numFmtId="170" fontId="7" fillId="7" borderId="4" xfId="1" quotePrefix="1" applyNumberFormat="1" applyFont="1" applyFill="1" applyBorder="1" applyAlignment="1" applyProtection="1">
      <alignment horizontal="center" vertical="center"/>
      <protection hidden="1"/>
    </xf>
    <xf numFmtId="0" fontId="2" fillId="7" borderId="15" xfId="2" applyFont="1" applyFill="1" applyBorder="1" applyAlignment="1" applyProtection="1">
      <alignment horizontal="center"/>
      <protection hidden="1"/>
    </xf>
    <xf numFmtId="0" fontId="2" fillId="7" borderId="34" xfId="2" applyFont="1" applyFill="1" applyBorder="1" applyAlignment="1" applyProtection="1">
      <alignment horizontal="center" vertical="center"/>
      <protection hidden="1"/>
    </xf>
    <xf numFmtId="0" fontId="7" fillId="3" borderId="24" xfId="2" applyFill="1" applyBorder="1" applyAlignment="1" applyProtection="1">
      <alignment wrapText="1"/>
      <protection hidden="1"/>
    </xf>
    <xf numFmtId="0" fontId="2" fillId="3" borderId="0" xfId="2" quotePrefix="1" applyFont="1" applyFill="1" applyAlignment="1" applyProtection="1">
      <alignment horizontal="left" vertical="top"/>
      <protection hidden="1"/>
    </xf>
    <xf numFmtId="0" fontId="7" fillId="3" borderId="0" xfId="2" applyFill="1" applyAlignment="1" applyProtection="1">
      <alignment horizontal="left" vertical="top" wrapText="1"/>
      <protection hidden="1"/>
    </xf>
    <xf numFmtId="0" fontId="7" fillId="3" borderId="25" xfId="2" applyFill="1" applyBorder="1" applyAlignment="1" applyProtection="1">
      <alignment horizontal="left" vertical="top"/>
      <protection hidden="1"/>
    </xf>
    <xf numFmtId="0" fontId="3" fillId="3" borderId="25" xfId="0" applyFont="1" applyFill="1" applyBorder="1" applyProtection="1">
      <protection hidden="1"/>
    </xf>
    <xf numFmtId="0" fontId="7" fillId="3" borderId="0" xfId="2" applyFill="1" applyAlignment="1" applyProtection="1">
      <alignment wrapText="1"/>
      <protection hidden="1"/>
    </xf>
    <xf numFmtId="0" fontId="7" fillId="3" borderId="0" xfId="2" applyFill="1" applyAlignment="1" applyProtection="1">
      <alignment horizontal="left" vertical="top"/>
      <protection hidden="1"/>
    </xf>
    <xf numFmtId="0" fontId="7" fillId="3" borderId="16" xfId="2" applyFill="1" applyBorder="1" applyProtection="1">
      <protection hidden="1"/>
    </xf>
    <xf numFmtId="0" fontId="7" fillId="3" borderId="17" xfId="2" applyFill="1" applyBorder="1" applyProtection="1">
      <protection hidden="1"/>
    </xf>
    <xf numFmtId="0" fontId="7" fillId="9" borderId="37" xfId="2" applyFill="1" applyBorder="1" applyAlignment="1" applyProtection="1">
      <alignment horizontal="center" vertical="center"/>
      <protection locked="0"/>
    </xf>
    <xf numFmtId="0" fontId="2" fillId="7" borderId="27" xfId="2" quotePrefix="1" applyFont="1" applyFill="1" applyBorder="1" applyAlignment="1" applyProtection="1">
      <alignment horizontal="right" vertical="center"/>
      <protection hidden="1"/>
    </xf>
    <xf numFmtId="167" fontId="7" fillId="7" borderId="33" xfId="2" applyNumberFormat="1" applyFill="1" applyBorder="1" applyAlignment="1" applyProtection="1">
      <alignment horizontal="center"/>
      <protection hidden="1"/>
    </xf>
    <xf numFmtId="0" fontId="3" fillId="3" borderId="24" xfId="2" applyFont="1" applyFill="1" applyBorder="1" applyProtection="1">
      <protection hidden="1"/>
    </xf>
    <xf numFmtId="0" fontId="3" fillId="3" borderId="25" xfId="2" applyFont="1" applyFill="1" applyBorder="1" applyProtection="1">
      <protection hidden="1"/>
    </xf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right"/>
    </xf>
    <xf numFmtId="0" fontId="29" fillId="0" borderId="0" xfId="0" applyFont="1"/>
    <xf numFmtId="1" fontId="30" fillId="0" borderId="0" xfId="0" applyNumberFormat="1" applyFont="1" applyAlignment="1">
      <alignment horizontal="left"/>
    </xf>
    <xf numFmtId="0" fontId="31" fillId="0" borderId="0" xfId="0" applyFont="1"/>
    <xf numFmtId="0" fontId="32" fillId="0" borderId="38" xfId="3" applyFont="1" applyFill="1" applyBorder="1" applyAlignment="1" applyProtection="1"/>
    <xf numFmtId="0" fontId="33" fillId="0" borderId="16" xfId="0" applyFont="1" applyBorder="1"/>
    <xf numFmtId="0" fontId="33" fillId="0" borderId="42" xfId="0" applyFont="1" applyBorder="1"/>
    <xf numFmtId="0" fontId="34" fillId="0" borderId="43" xfId="0" applyFont="1" applyBorder="1" applyAlignment="1">
      <alignment horizontal="right" textRotation="90" wrapText="1"/>
    </xf>
    <xf numFmtId="0" fontId="34" fillId="0" borderId="44" xfId="0" applyFont="1" applyBorder="1" applyAlignment="1">
      <alignment horizontal="right" textRotation="90" wrapText="1"/>
    </xf>
    <xf numFmtId="0" fontId="34" fillId="0" borderId="45" xfId="0" applyFont="1" applyBorder="1" applyAlignment="1">
      <alignment horizontal="right" textRotation="90" wrapText="1"/>
    </xf>
    <xf numFmtId="0" fontId="34" fillId="0" borderId="43" xfId="0" applyFont="1" applyBorder="1" applyAlignment="1">
      <alignment horizontal="right" textRotation="90"/>
    </xf>
    <xf numFmtId="1" fontId="0" fillId="0" borderId="46" xfId="0" applyNumberFormat="1" applyBorder="1"/>
    <xf numFmtId="0" fontId="0" fillId="0" borderId="46" xfId="0" applyBorder="1"/>
    <xf numFmtId="0" fontId="0" fillId="0" borderId="40" xfId="0" applyBorder="1" applyAlignment="1">
      <alignment horizontal="left"/>
    </xf>
    <xf numFmtId="0" fontId="0" fillId="0" borderId="40" xfId="0" applyBorder="1" applyAlignment="1">
      <alignment horizontal="right"/>
    </xf>
    <xf numFmtId="0" fontId="0" fillId="0" borderId="41" xfId="0" applyBorder="1" applyAlignment="1">
      <alignment horizontal="right"/>
    </xf>
    <xf numFmtId="0" fontId="32" fillId="0" borderId="47" xfId="0" applyFont="1" applyBorder="1"/>
    <xf numFmtId="0" fontId="32" fillId="0" borderId="48" xfId="0" applyFont="1" applyBorder="1"/>
    <xf numFmtId="0" fontId="32" fillId="0" borderId="5" xfId="0" applyFont="1" applyBorder="1" applyAlignment="1">
      <alignment horizontal="right"/>
    </xf>
    <xf numFmtId="0" fontId="32" fillId="0" borderId="13" xfId="0" applyFont="1" applyBorder="1" applyAlignment="1">
      <alignment horizontal="right"/>
    </xf>
    <xf numFmtId="0" fontId="32" fillId="0" borderId="37" xfId="0" applyFont="1" applyBorder="1" applyAlignment="1">
      <alignment horizontal="right"/>
    </xf>
    <xf numFmtId="0" fontId="32" fillId="0" borderId="33" xfId="0" applyFont="1" applyBorder="1" applyAlignment="1">
      <alignment horizontal="right"/>
    </xf>
    <xf numFmtId="0" fontId="32" fillId="0" borderId="9" xfId="0" applyFont="1" applyBorder="1" applyAlignment="1">
      <alignment horizontal="right"/>
    </xf>
    <xf numFmtId="0" fontId="32" fillId="0" borderId="23" xfId="0" applyFont="1" applyBorder="1"/>
    <xf numFmtId="0" fontId="32" fillId="0" borderId="49" xfId="0" applyFont="1" applyBorder="1"/>
    <xf numFmtId="0" fontId="32" fillId="0" borderId="4" xfId="0" applyFont="1" applyBorder="1" applyAlignment="1">
      <alignment horizontal="right"/>
    </xf>
    <xf numFmtId="0" fontId="32" fillId="0" borderId="1" xfId="0" applyFont="1" applyBorder="1" applyAlignment="1">
      <alignment horizontal="right"/>
    </xf>
    <xf numFmtId="0" fontId="32" fillId="0" borderId="21" xfId="0" applyFont="1" applyBorder="1" applyAlignment="1">
      <alignment horizontal="right"/>
    </xf>
    <xf numFmtId="0" fontId="32" fillId="0" borderId="29" xfId="0" applyFont="1" applyBorder="1" applyAlignment="1">
      <alignment horizontal="right"/>
    </xf>
    <xf numFmtId="0" fontId="32" fillId="0" borderId="3" xfId="0" applyFont="1" applyBorder="1" applyAlignment="1">
      <alignment horizontal="right"/>
    </xf>
    <xf numFmtId="0" fontId="32" fillId="0" borderId="23" xfId="0" applyFont="1" applyBorder="1" applyAlignment="1">
      <alignment horizontal="right"/>
    </xf>
    <xf numFmtId="0" fontId="32" fillId="0" borderId="23" xfId="0" applyFont="1" applyBorder="1" applyAlignment="1">
      <alignment horizontal="right" vertical="center"/>
    </xf>
    <xf numFmtId="0" fontId="32" fillId="0" borderId="50" xfId="0" applyFont="1" applyBorder="1"/>
    <xf numFmtId="0" fontId="32" fillId="0" borderId="51" xfId="0" applyFont="1" applyBorder="1"/>
    <xf numFmtId="0" fontId="32" fillId="0" borderId="52" xfId="0" applyFont="1" applyBorder="1"/>
    <xf numFmtId="0" fontId="32" fillId="0" borderId="53" xfId="0" applyFont="1" applyBorder="1" applyAlignment="1">
      <alignment horizontal="right"/>
    </xf>
    <xf numFmtId="0" fontId="32" fillId="0" borderId="31" xfId="0" applyFont="1" applyBorder="1" applyAlignment="1">
      <alignment horizontal="right"/>
    </xf>
    <xf numFmtId="0" fontId="32" fillId="0" borderId="54" xfId="0" applyFont="1" applyBorder="1" applyAlignment="1">
      <alignment horizontal="right"/>
    </xf>
    <xf numFmtId="0" fontId="32" fillId="0" borderId="30" xfId="0" applyFont="1" applyBorder="1" applyAlignment="1">
      <alignment horizontal="right"/>
    </xf>
    <xf numFmtId="0" fontId="32" fillId="0" borderId="32" xfId="0" applyFont="1" applyBorder="1" applyAlignment="1">
      <alignment horizontal="right"/>
    </xf>
    <xf numFmtId="0" fontId="32" fillId="0" borderId="49" xfId="0" applyFont="1" applyBorder="1" applyAlignment="1">
      <alignment horizontal="right"/>
    </xf>
    <xf numFmtId="0" fontId="32" fillId="0" borderId="21" xfId="0" applyFont="1" applyBorder="1"/>
    <xf numFmtId="0" fontId="32" fillId="0" borderId="25" xfId="0" applyFont="1" applyBorder="1" applyAlignment="1">
      <alignment horizontal="right"/>
    </xf>
    <xf numFmtId="0" fontId="32" fillId="0" borderId="49" xfId="0" applyFont="1" applyBorder="1" applyAlignment="1">
      <alignment horizontal="right" vertical="center"/>
    </xf>
    <xf numFmtId="0" fontId="32" fillId="0" borderId="3" xfId="4" applyFont="1" applyBorder="1" applyAlignment="1" applyProtection="1">
      <alignment horizontal="right" wrapText="1"/>
      <protection locked="0"/>
    </xf>
    <xf numFmtId="0" fontId="32" fillId="0" borderId="4" xfId="4" applyFont="1" applyBorder="1" applyAlignment="1" applyProtection="1">
      <alignment horizontal="right"/>
      <protection locked="0"/>
    </xf>
    <xf numFmtId="0" fontId="32" fillId="0" borderId="1" xfId="4" applyFont="1" applyBorder="1" applyAlignment="1">
      <alignment horizontal="right"/>
    </xf>
    <xf numFmtId="0" fontId="32" fillId="0" borderId="21" xfId="4" applyFont="1" applyBorder="1" applyAlignment="1" applyProtection="1">
      <alignment horizontal="right"/>
      <protection locked="0"/>
    </xf>
    <xf numFmtId="0" fontId="32" fillId="0" borderId="4" xfId="4" applyFont="1" applyBorder="1" applyAlignment="1" applyProtection="1">
      <alignment horizontal="right" wrapText="1"/>
      <protection locked="0"/>
    </xf>
    <xf numFmtId="0" fontId="32" fillId="0" borderId="29" xfId="4" applyFont="1" applyBorder="1" applyAlignment="1" applyProtection="1">
      <alignment horizontal="right" wrapText="1"/>
      <protection locked="0"/>
    </xf>
    <xf numFmtId="0" fontId="36" fillId="0" borderId="49" xfId="0" applyFont="1" applyBorder="1" applyAlignment="1">
      <alignment horizontal="right"/>
    </xf>
    <xf numFmtId="0" fontId="36" fillId="0" borderId="21" xfId="0" applyFont="1" applyBorder="1"/>
    <xf numFmtId="0" fontId="36" fillId="0" borderId="21" xfId="0" applyFont="1" applyBorder="1" applyAlignment="1">
      <alignment horizontal="right"/>
    </xf>
    <xf numFmtId="0" fontId="36" fillId="0" borderId="4" xfId="0" applyFont="1" applyBorder="1" applyAlignment="1">
      <alignment horizontal="right"/>
    </xf>
    <xf numFmtId="0" fontId="36" fillId="0" borderId="29" xfId="0" applyFont="1" applyBorder="1" applyAlignment="1">
      <alignment horizontal="right"/>
    </xf>
    <xf numFmtId="0" fontId="36" fillId="0" borderId="3" xfId="0" applyFont="1" applyBorder="1" applyAlignment="1">
      <alignment horizontal="right"/>
    </xf>
    <xf numFmtId="0" fontId="36" fillId="0" borderId="37" xfId="0" applyFont="1" applyBorder="1"/>
    <xf numFmtId="0" fontId="36" fillId="0" borderId="37" xfId="0" applyFont="1" applyBorder="1" applyAlignment="1">
      <alignment horizontal="right"/>
    </xf>
    <xf numFmtId="0" fontId="36" fillId="0" borderId="5" xfId="0" applyFont="1" applyBorder="1" applyAlignment="1">
      <alignment horizontal="right"/>
    </xf>
    <xf numFmtId="0" fontId="36" fillId="0" borderId="33" xfId="0" applyFont="1" applyBorder="1" applyAlignment="1">
      <alignment horizontal="right"/>
    </xf>
    <xf numFmtId="0" fontId="36" fillId="0" borderId="55" xfId="0" applyFont="1" applyBorder="1" applyAlignment="1">
      <alignment horizontal="right"/>
    </xf>
    <xf numFmtId="0" fontId="36" fillId="0" borderId="43" xfId="0" applyFont="1" applyBorder="1" applyAlignment="1">
      <alignment horizontal="right"/>
    </xf>
    <xf numFmtId="0" fontId="36" fillId="0" borderId="44" xfId="0" applyFont="1" applyBorder="1" applyAlignment="1">
      <alignment horizontal="right"/>
    </xf>
    <xf numFmtId="0" fontId="36" fillId="0" borderId="45" xfId="0" applyFont="1" applyBorder="1" applyAlignment="1">
      <alignment horizontal="right"/>
    </xf>
    <xf numFmtId="0" fontId="36" fillId="0" borderId="49" xfId="0" applyFont="1" applyBorder="1" applyAlignment="1">
      <alignment horizontal="right" vertical="top" wrapText="1"/>
    </xf>
    <xf numFmtId="0" fontId="36" fillId="0" borderId="52" xfId="0" applyFont="1" applyBorder="1" applyAlignment="1">
      <alignment horizontal="right"/>
    </xf>
    <xf numFmtId="0" fontId="36" fillId="0" borderId="52" xfId="0" applyFont="1" applyBorder="1"/>
    <xf numFmtId="0" fontId="36" fillId="0" borderId="53" xfId="0" applyFont="1" applyBorder="1" applyAlignment="1">
      <alignment horizontal="right"/>
    </xf>
    <xf numFmtId="0" fontId="36" fillId="0" borderId="31" xfId="0" applyFont="1" applyBorder="1" applyAlignment="1">
      <alignment horizontal="right"/>
    </xf>
    <xf numFmtId="0" fontId="36" fillId="0" borderId="54" xfId="0" applyFont="1" applyBorder="1" applyAlignment="1">
      <alignment horizontal="right"/>
    </xf>
    <xf numFmtId="0" fontId="36" fillId="0" borderId="30" xfId="0" applyFont="1" applyBorder="1" applyAlignment="1">
      <alignment horizontal="right"/>
    </xf>
    <xf numFmtId="0" fontId="36" fillId="0" borderId="32" xfId="0" applyFont="1" applyBorder="1" applyAlignment="1">
      <alignment horizontal="right"/>
    </xf>
    <xf numFmtId="0" fontId="32" fillId="0" borderId="56" xfId="0" applyFont="1" applyBorder="1"/>
    <xf numFmtId="0" fontId="0" fillId="0" borderId="47" xfId="0" applyBorder="1" applyAlignment="1">
      <alignment horizontal="left"/>
    </xf>
    <xf numFmtId="0" fontId="32" fillId="0" borderId="26" xfId="0" applyFont="1" applyBorder="1"/>
    <xf numFmtId="0" fontId="32" fillId="0" borderId="26" xfId="0" applyFont="1" applyBorder="1" applyAlignment="1">
      <alignment horizontal="right"/>
    </xf>
    <xf numFmtId="0" fontId="32" fillId="0" borderId="27" xfId="0" applyFont="1" applyBorder="1" applyAlignment="1">
      <alignment horizontal="right"/>
    </xf>
    <xf numFmtId="0" fontId="32" fillId="0" borderId="57" xfId="0" applyFont="1" applyBorder="1" applyAlignment="1">
      <alignment horizontal="right"/>
    </xf>
    <xf numFmtId="0" fontId="32" fillId="0" borderId="58" xfId="0" applyFont="1" applyBorder="1" applyAlignment="1">
      <alignment horizontal="right"/>
    </xf>
    <xf numFmtId="0" fontId="32" fillId="0" borderId="35" xfId="0" applyFont="1" applyBorder="1" applyAlignment="1">
      <alignment horizontal="right"/>
    </xf>
    <xf numFmtId="0" fontId="32" fillId="0" borderId="36" xfId="0" applyFont="1" applyBorder="1" applyAlignment="1">
      <alignment horizontal="right"/>
    </xf>
    <xf numFmtId="0" fontId="32" fillId="0" borderId="28" xfId="0" applyFont="1" applyBorder="1" applyAlignment="1">
      <alignment horizontal="right"/>
    </xf>
    <xf numFmtId="0" fontId="32" fillId="0" borderId="59" xfId="0" applyFont="1" applyBorder="1"/>
    <xf numFmtId="0" fontId="32" fillId="0" borderId="59" xfId="0" applyFont="1" applyBorder="1" applyAlignment="1">
      <alignment horizontal="right"/>
    </xf>
    <xf numFmtId="0" fontId="32" fillId="0" borderId="7" xfId="0" applyFont="1" applyBorder="1" applyAlignment="1">
      <alignment horizontal="right"/>
    </xf>
    <xf numFmtId="0" fontId="32" fillId="0" borderId="55" xfId="0" applyFont="1" applyBorder="1" applyAlignment="1">
      <alignment horizontal="right"/>
    </xf>
    <xf numFmtId="0" fontId="32" fillId="0" borderId="8" xfId="0" applyFont="1" applyBorder="1" applyAlignment="1">
      <alignment horizontal="right"/>
    </xf>
    <xf numFmtId="0" fontId="32" fillId="0" borderId="12" xfId="0" applyFont="1" applyBorder="1" applyAlignment="1">
      <alignment horizontal="right"/>
    </xf>
    <xf numFmtId="0" fontId="32" fillId="0" borderId="21" xfId="0" applyFont="1" applyBorder="1" applyAlignment="1">
      <alignment horizontal="left"/>
    </xf>
    <xf numFmtId="0" fontId="32" fillId="0" borderId="48" xfId="0" applyFont="1" applyBorder="1" applyAlignment="1">
      <alignment horizontal="left"/>
    </xf>
    <xf numFmtId="0" fontId="32" fillId="0" borderId="49" xfId="0" applyFont="1" applyBorder="1" applyAlignment="1">
      <alignment horizontal="left"/>
    </xf>
    <xf numFmtId="0" fontId="0" fillId="0" borderId="52" xfId="0" applyBorder="1" applyAlignment="1">
      <alignment horizontal="left"/>
    </xf>
    <xf numFmtId="0" fontId="32" fillId="0" borderId="52" xfId="0" applyFont="1" applyBorder="1" applyAlignment="1">
      <alignment horizontal="left"/>
    </xf>
    <xf numFmtId="0" fontId="32" fillId="0" borderId="24" xfId="0" applyFont="1" applyBorder="1"/>
    <xf numFmtId="0" fontId="32" fillId="0" borderId="37" xfId="0" applyFont="1" applyBorder="1"/>
    <xf numFmtId="0" fontId="32" fillId="0" borderId="60" xfId="0" applyFont="1" applyBorder="1"/>
    <xf numFmtId="0" fontId="0" fillId="0" borderId="52" xfId="0" applyBorder="1"/>
    <xf numFmtId="0" fontId="32" fillId="0" borderId="42" xfId="0" applyFont="1" applyBorder="1"/>
    <xf numFmtId="0" fontId="32" fillId="0" borderId="22" xfId="0" applyFont="1" applyBorder="1" applyAlignment="1">
      <alignment horizontal="right"/>
    </xf>
    <xf numFmtId="0" fontId="32" fillId="0" borderId="2" xfId="0" applyFont="1" applyBorder="1" applyAlignment="1">
      <alignment horizontal="right"/>
    </xf>
    <xf numFmtId="0" fontId="32" fillId="0" borderId="21" xfId="4" applyFont="1" applyBorder="1" applyAlignment="1" applyProtection="1">
      <alignment horizontal="right" wrapText="1"/>
      <protection locked="0"/>
    </xf>
    <xf numFmtId="0" fontId="32" fillId="0" borderId="29" xfId="4" applyFont="1" applyBorder="1" applyAlignment="1">
      <alignment horizontal="right"/>
    </xf>
    <xf numFmtId="0" fontId="32" fillId="0" borderId="2" xfId="4" applyFont="1" applyBorder="1" applyAlignment="1">
      <alignment horizontal="right"/>
    </xf>
    <xf numFmtId="0" fontId="32" fillId="0" borderId="30" xfId="0" applyFont="1" applyBorder="1"/>
    <xf numFmtId="0" fontId="32" fillId="0" borderId="32" xfId="4" applyFont="1" applyBorder="1" applyAlignment="1">
      <alignment horizontal="right"/>
    </xf>
    <xf numFmtId="0" fontId="32" fillId="0" borderId="61" xfId="0" applyFont="1" applyBorder="1" applyAlignment="1">
      <alignment horizontal="right"/>
    </xf>
    <xf numFmtId="1" fontId="32" fillId="0" borderId="49" xfId="0" applyNumberFormat="1" applyFont="1" applyBorder="1"/>
    <xf numFmtId="0" fontId="32" fillId="0" borderId="23" xfId="3" applyFont="1" applyFill="1" applyBorder="1" applyAlignment="1" applyProtection="1"/>
    <xf numFmtId="0" fontId="32" fillId="0" borderId="47" xfId="0" applyFont="1" applyBorder="1" applyAlignment="1">
      <alignment horizontal="right"/>
    </xf>
    <xf numFmtId="0" fontId="32" fillId="0" borderId="62" xfId="0" applyFont="1" applyBorder="1" applyAlignment="1">
      <alignment horizontal="right"/>
    </xf>
    <xf numFmtId="0" fontId="32" fillId="0" borderId="11" xfId="0" applyFont="1" applyBorder="1" applyAlignment="1">
      <alignment horizontal="right"/>
    </xf>
    <xf numFmtId="164" fontId="32" fillId="0" borderId="22" xfId="0" applyNumberFormat="1" applyFont="1" applyBorder="1" applyAlignment="1">
      <alignment horizontal="right"/>
    </xf>
    <xf numFmtId="164" fontId="32" fillId="0" borderId="2" xfId="0" applyNumberFormat="1" applyFont="1" applyBorder="1" applyAlignment="1">
      <alignment horizontal="right"/>
    </xf>
    <xf numFmtId="171" fontId="32" fillId="0" borderId="2" xfId="0" applyNumberFormat="1" applyFont="1" applyBorder="1" applyAlignment="1">
      <alignment horizontal="right"/>
    </xf>
    <xf numFmtId="1" fontId="32" fillId="0" borderId="23" xfId="0" applyNumberFormat="1" applyFont="1" applyBorder="1" applyAlignment="1">
      <alignment horizontal="right"/>
    </xf>
    <xf numFmtId="2" fontId="32" fillId="0" borderId="22" xfId="0" applyNumberFormat="1" applyFont="1" applyBorder="1" applyAlignment="1">
      <alignment horizontal="right"/>
    </xf>
    <xf numFmtId="2" fontId="32" fillId="0" borderId="2" xfId="0" applyNumberFormat="1" applyFont="1" applyBorder="1" applyAlignment="1">
      <alignment horizontal="right"/>
    </xf>
    <xf numFmtId="0" fontId="32" fillId="0" borderId="56" xfId="0" applyFont="1" applyBorder="1" applyAlignment="1">
      <alignment vertical="top" wrapText="1"/>
    </xf>
    <xf numFmtId="0" fontId="32" fillId="0" borderId="49" xfId="3" applyFont="1" applyFill="1" applyBorder="1" applyAlignment="1" applyProtection="1">
      <alignment horizontal="left"/>
    </xf>
    <xf numFmtId="0" fontId="32" fillId="0" borderId="49" xfId="0" applyFont="1" applyBorder="1" applyAlignment="1">
      <alignment vertical="top" wrapText="1"/>
    </xf>
    <xf numFmtId="0" fontId="32" fillId="0" borderId="49" xfId="0" applyFont="1" applyBorder="1" applyAlignment="1">
      <alignment horizontal="right" vertical="top"/>
    </xf>
    <xf numFmtId="0" fontId="32" fillId="0" borderId="56" xfId="0" applyFont="1" applyBorder="1" applyAlignment="1">
      <alignment horizontal="right"/>
    </xf>
    <xf numFmtId="0" fontId="32" fillId="0" borderId="63" xfId="0" applyFont="1" applyBorder="1"/>
    <xf numFmtId="0" fontId="36" fillId="0" borderId="54" xfId="0" applyFont="1" applyBorder="1" applyAlignment="1">
      <alignment horizontal="left"/>
    </xf>
    <xf numFmtId="0" fontId="36" fillId="0" borderId="64" xfId="5" applyFont="1" applyBorder="1" applyAlignment="1">
      <alignment horizontal="right"/>
    </xf>
    <xf numFmtId="0" fontId="36" fillId="0" borderId="65" xfId="5" applyFont="1" applyBorder="1" applyAlignment="1">
      <alignment horizontal="right"/>
    </xf>
    <xf numFmtId="0" fontId="36" fillId="0" borderId="66" xfId="5" applyFont="1" applyBorder="1" applyAlignment="1">
      <alignment horizontal="right"/>
    </xf>
    <xf numFmtId="0" fontId="38" fillId="0" borderId="64" xfId="5" applyFont="1" applyBorder="1" applyAlignment="1">
      <alignment horizontal="right"/>
    </xf>
    <xf numFmtId="0" fontId="38" fillId="0" borderId="65" xfId="5" applyFont="1" applyBorder="1" applyAlignment="1">
      <alignment horizontal="right"/>
    </xf>
    <xf numFmtId="0" fontId="36" fillId="0" borderId="67" xfId="5" applyFont="1" applyBorder="1" applyAlignment="1">
      <alignment horizontal="right"/>
    </xf>
    <xf numFmtId="0" fontId="36" fillId="0" borderId="68" xfId="5" applyFont="1" applyBorder="1" applyAlignment="1">
      <alignment horizontal="right"/>
    </xf>
    <xf numFmtId="0" fontId="36" fillId="0" borderId="69" xfId="5" applyFont="1" applyBorder="1" applyAlignment="1">
      <alignment horizontal="right"/>
    </xf>
    <xf numFmtId="0" fontId="39" fillId="0" borderId="0" xfId="0" applyFont="1"/>
    <xf numFmtId="1" fontId="32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right"/>
    </xf>
    <xf numFmtId="1" fontId="32" fillId="0" borderId="0" xfId="0" applyNumberFormat="1" applyFont="1" applyAlignment="1">
      <alignment vertical="top"/>
    </xf>
    <xf numFmtId="1" fontId="40" fillId="0" borderId="0" xfId="0" applyNumberFormat="1" applyFont="1"/>
    <xf numFmtId="0" fontId="15" fillId="0" borderId="0" xfId="0" applyFont="1"/>
    <xf numFmtId="1" fontId="33" fillId="0" borderId="0" xfId="0" applyNumberFormat="1" applyFont="1"/>
    <xf numFmtId="0" fontId="4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2" fillId="4" borderId="4" xfId="0" applyFont="1" applyFill="1" applyBorder="1"/>
    <xf numFmtId="0" fontId="7" fillId="0" borderId="4" xfId="0" applyFont="1" applyBorder="1"/>
    <xf numFmtId="0" fontId="7" fillId="6" borderId="4" xfId="0" applyFont="1" applyFill="1" applyBorder="1"/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7" fillId="3" borderId="0" xfId="0" applyFont="1" applyFill="1" applyAlignment="1" applyProtection="1">
      <alignment horizontal="left" vertical="top" wrapText="1"/>
      <protection hidden="1"/>
    </xf>
    <xf numFmtId="0" fontId="7" fillId="6" borderId="4" xfId="0" quotePrefix="1" applyFont="1" applyFill="1" applyBorder="1"/>
    <xf numFmtId="0" fontId="7" fillId="3" borderId="4" xfId="0" applyFont="1" applyFill="1" applyBorder="1" applyProtection="1">
      <protection hidden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4" xfId="0" quotePrefix="1" applyFont="1" applyBorder="1" applyAlignment="1">
      <alignment wrapText="1"/>
    </xf>
    <xf numFmtId="0" fontId="7" fillId="0" borderId="4" xfId="2" applyBorder="1" applyAlignment="1">
      <alignment wrapText="1"/>
    </xf>
    <xf numFmtId="0" fontId="7" fillId="0" borderId="4" xfId="2" applyBorder="1"/>
    <xf numFmtId="0" fontId="7" fillId="0" borderId="1" xfId="2" applyBorder="1" applyAlignment="1">
      <alignment wrapText="1"/>
    </xf>
    <xf numFmtId="0" fontId="7" fillId="0" borderId="4" xfId="2" applyBorder="1" applyAlignment="1">
      <alignment vertical="top" wrapText="1"/>
    </xf>
    <xf numFmtId="0" fontId="7" fillId="3" borderId="4" xfId="0" applyFont="1" applyFill="1" applyBorder="1" applyAlignment="1" applyProtection="1">
      <alignment wrapText="1"/>
      <protection hidden="1"/>
    </xf>
    <xf numFmtId="0" fontId="2" fillId="0" borderId="42" xfId="0" applyFont="1" applyBorder="1" applyProtection="1">
      <protection hidden="1"/>
    </xf>
    <xf numFmtId="0" fontId="7" fillId="3" borderId="56" xfId="0" applyFont="1" applyFill="1" applyBorder="1" applyProtection="1">
      <protection hidden="1"/>
    </xf>
    <xf numFmtId="0" fontId="7" fillId="3" borderId="51" xfId="0" applyFont="1" applyFill="1" applyBorder="1" applyProtection="1">
      <protection hidden="1"/>
    </xf>
    <xf numFmtId="0" fontId="2" fillId="3" borderId="42" xfId="0" applyFont="1" applyFill="1" applyBorder="1" applyProtection="1">
      <protection hidden="1"/>
    </xf>
    <xf numFmtId="0" fontId="35" fillId="0" borderId="56" xfId="4" applyBorder="1" applyAlignment="1" applyProtection="1">
      <alignment horizontal="left"/>
      <protection hidden="1"/>
    </xf>
    <xf numFmtId="0" fontId="35" fillId="0" borderId="51" xfId="4" applyBorder="1" applyAlignment="1" applyProtection="1">
      <alignment horizontal="left"/>
      <protection hidden="1"/>
    </xf>
    <xf numFmtId="0" fontId="7" fillId="0" borderId="56" xfId="0" applyFont="1" applyBorder="1" applyProtection="1">
      <protection hidden="1"/>
    </xf>
    <xf numFmtId="0" fontId="0" fillId="0" borderId="56" xfId="0" applyBorder="1" applyAlignment="1" applyProtection="1">
      <alignment horizontal="left"/>
      <protection hidden="1"/>
    </xf>
    <xf numFmtId="0" fontId="0" fillId="0" borderId="51" xfId="0" applyBorder="1" applyAlignment="1" applyProtection="1">
      <alignment horizontal="left"/>
      <protection hidden="1"/>
    </xf>
    <xf numFmtId="0" fontId="2" fillId="0" borderId="70" xfId="0" applyFont="1" applyBorder="1" applyProtection="1">
      <protection hidden="1"/>
    </xf>
    <xf numFmtId="0" fontId="7" fillId="3" borderId="49" xfId="0" applyFont="1" applyFill="1" applyBorder="1" applyProtection="1">
      <protection hidden="1"/>
    </xf>
    <xf numFmtId="0" fontId="7" fillId="3" borderId="52" xfId="0" applyFont="1" applyFill="1" applyBorder="1" applyProtection="1"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7" fillId="3" borderId="21" xfId="0" applyFont="1" applyFill="1" applyBorder="1" applyAlignment="1" applyProtection="1">
      <alignment horizontal="center"/>
      <protection hidden="1"/>
    </xf>
    <xf numFmtId="0" fontId="7" fillId="3" borderId="4" xfId="0" applyFont="1" applyFill="1" applyBorder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center"/>
      <protection hidden="1"/>
    </xf>
    <xf numFmtId="0" fontId="7" fillId="0" borderId="49" xfId="0" applyFont="1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0" fillId="0" borderId="52" xfId="0" applyBorder="1" applyAlignment="1" applyProtection="1">
      <alignment horizontal="center"/>
      <protection hidden="1"/>
    </xf>
    <xf numFmtId="0" fontId="2" fillId="0" borderId="0" xfId="0" applyFont="1"/>
    <xf numFmtId="17" fontId="7" fillId="0" borderId="0" xfId="0" quotePrefix="1" applyNumberFormat="1" applyFont="1"/>
    <xf numFmtId="17" fontId="0" fillId="0" borderId="0" xfId="0" quotePrefix="1" applyNumberFormat="1"/>
    <xf numFmtId="17" fontId="0" fillId="0" borderId="0" xfId="0" applyNumberFormat="1"/>
    <xf numFmtId="0" fontId="3" fillId="3" borderId="0" xfId="0" applyFont="1" applyFill="1" applyAlignment="1">
      <alignment horizontal="right"/>
    </xf>
    <xf numFmtId="0" fontId="3" fillId="6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4" fontId="13" fillId="9" borderId="4" xfId="0" applyNumberFormat="1" applyFont="1" applyFill="1" applyBorder="1" applyAlignment="1" applyProtection="1">
      <alignment vertical="center"/>
      <protection locked="0"/>
    </xf>
    <xf numFmtId="14" fontId="13" fillId="11" borderId="4" xfId="0" applyNumberFormat="1" applyFont="1" applyFill="1" applyBorder="1" applyAlignment="1" applyProtection="1">
      <alignment vertical="center"/>
      <protection locked="0"/>
    </xf>
    <xf numFmtId="0" fontId="0" fillId="0" borderId="47" xfId="0" applyBorder="1"/>
    <xf numFmtId="0" fontId="43" fillId="0" borderId="49" xfId="0" applyFont="1" applyBorder="1"/>
    <xf numFmtId="0" fontId="32" fillId="6" borderId="49" xfId="0" applyFont="1" applyFill="1" applyBorder="1"/>
    <xf numFmtId="0" fontId="32" fillId="6" borderId="49" xfId="0" applyFont="1" applyFill="1" applyBorder="1" applyAlignment="1">
      <alignment vertical="center" wrapText="1"/>
    </xf>
    <xf numFmtId="0" fontId="4" fillId="3" borderId="0" xfId="0" applyFont="1" applyFill="1" applyAlignment="1" applyProtection="1">
      <alignment horizontal="left" vertical="top" wrapText="1"/>
      <protection hidden="1"/>
    </xf>
    <xf numFmtId="0" fontId="2" fillId="5" borderId="1" xfId="0" applyFont="1" applyFill="1" applyBorder="1" applyAlignment="1" applyProtection="1">
      <alignment horizontal="right"/>
      <protection hidden="1"/>
    </xf>
    <xf numFmtId="0" fontId="2" fillId="5" borderId="3" xfId="0" applyFont="1" applyFill="1" applyBorder="1" applyAlignment="1" applyProtection="1">
      <alignment horizontal="right"/>
      <protection hidden="1"/>
    </xf>
    <xf numFmtId="0" fontId="2" fillId="5" borderId="1" xfId="0" applyFont="1" applyFill="1" applyBorder="1" applyAlignment="1" applyProtection="1">
      <alignment horizontal="right" wrapText="1"/>
      <protection hidden="1"/>
    </xf>
    <xf numFmtId="0" fontId="2" fillId="5" borderId="3" xfId="0" applyFont="1" applyFill="1" applyBorder="1" applyAlignment="1" applyProtection="1">
      <alignment horizontal="right" wrapText="1"/>
      <protection hidden="1"/>
    </xf>
    <xf numFmtId="0" fontId="2" fillId="5" borderId="1" xfId="0" applyFont="1" applyFill="1" applyBorder="1" applyAlignment="1" applyProtection="1">
      <alignment horizontal="right" vertical="center" wrapText="1"/>
      <protection hidden="1"/>
    </xf>
    <xf numFmtId="0" fontId="2" fillId="5" borderId="3" xfId="0" applyFont="1" applyFill="1" applyBorder="1" applyAlignment="1" applyProtection="1">
      <alignment horizontal="right" vertical="center" wrapText="1"/>
      <protection hidden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 applyProtection="1">
      <alignment horizontal="right" vertical="center"/>
      <protection hidden="1"/>
    </xf>
    <xf numFmtId="0" fontId="2" fillId="5" borderId="3" xfId="0" applyFont="1" applyFill="1" applyBorder="1" applyAlignment="1" applyProtection="1">
      <alignment horizontal="right" vertical="center"/>
      <protection hidden="1"/>
    </xf>
    <xf numFmtId="0" fontId="2" fillId="5" borderId="1" xfId="0" applyFont="1" applyFill="1" applyBorder="1" applyAlignment="1" applyProtection="1">
      <alignment horizontal="center" vertical="center"/>
      <protection hidden="1"/>
    </xf>
    <xf numFmtId="0" fontId="2" fillId="5" borderId="3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right" vertical="center"/>
      <protection hidden="1"/>
    </xf>
    <xf numFmtId="0" fontId="2" fillId="4" borderId="3" xfId="0" applyFont="1" applyFill="1" applyBorder="1" applyAlignment="1" applyProtection="1">
      <alignment horizontal="right" vertical="center"/>
      <protection hidden="1"/>
    </xf>
    <xf numFmtId="0" fontId="2" fillId="6" borderId="1" xfId="0" applyFont="1" applyFill="1" applyBorder="1" applyAlignment="1" applyProtection="1">
      <alignment horizontal="left" vertical="center"/>
      <protection locked="0"/>
    </xf>
    <xf numFmtId="0" fontId="2" fillId="6" borderId="2" xfId="0" applyFont="1" applyFill="1" applyBorder="1" applyAlignment="1" applyProtection="1">
      <alignment horizontal="lef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top" wrapText="1"/>
      <protection hidden="1"/>
    </xf>
    <xf numFmtId="0" fontId="8" fillId="8" borderId="1" xfId="0" applyFont="1" applyFill="1" applyBorder="1" applyAlignment="1" applyProtection="1">
      <alignment horizontal="left" vertical="top" wrapText="1"/>
      <protection locked="0"/>
    </xf>
    <xf numFmtId="0" fontId="3" fillId="8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 applyProtection="1">
      <alignment horizontal="left" vertical="top" wrapText="1"/>
      <protection locked="0"/>
    </xf>
    <xf numFmtId="0" fontId="2" fillId="6" borderId="1" xfId="0" applyFont="1" applyFill="1" applyBorder="1" applyAlignment="1" applyProtection="1">
      <alignment horizontal="left" vertical="center"/>
      <protection hidden="1"/>
    </xf>
    <xf numFmtId="0" fontId="2" fillId="6" borderId="2" xfId="0" applyFont="1" applyFill="1" applyBorder="1" applyAlignment="1" applyProtection="1">
      <alignment horizontal="left" vertical="center"/>
      <protection hidden="1"/>
    </xf>
    <xf numFmtId="0" fontId="2" fillId="6" borderId="3" xfId="0" applyFont="1" applyFill="1" applyBorder="1" applyAlignment="1" applyProtection="1">
      <alignment horizontal="left" vertical="center"/>
      <protection hidden="1"/>
    </xf>
    <xf numFmtId="0" fontId="2" fillId="3" borderId="6" xfId="0" applyFont="1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left" vertical="center"/>
      <protection hidden="1"/>
    </xf>
    <xf numFmtId="0" fontId="2" fillId="3" borderId="2" xfId="0" applyFont="1" applyFill="1" applyBorder="1" applyAlignment="1" applyProtection="1">
      <alignment horizontal="left" vertical="center"/>
      <protection hidden="1"/>
    </xf>
    <xf numFmtId="0" fontId="2" fillId="3" borderId="3" xfId="0" applyFont="1" applyFill="1" applyBorder="1" applyAlignment="1" applyProtection="1">
      <alignment horizontal="left" vertical="center"/>
      <protection hidden="1"/>
    </xf>
    <xf numFmtId="0" fontId="8" fillId="8" borderId="3" xfId="0" applyFont="1" applyFill="1" applyBorder="1" applyAlignment="1" applyProtection="1">
      <alignment horizontal="left" vertical="top" wrapText="1"/>
      <protection locked="0"/>
    </xf>
    <xf numFmtId="0" fontId="8" fillId="8" borderId="0" xfId="0" applyFont="1" applyFill="1" applyAlignment="1" applyProtection="1">
      <alignment horizontal="left" vertical="top" wrapText="1"/>
      <protection locked="0"/>
    </xf>
    <xf numFmtId="0" fontId="8" fillId="8" borderId="4" xfId="0" applyFont="1" applyFill="1" applyBorder="1" applyAlignment="1" applyProtection="1">
      <alignment horizontal="left" vertical="top" wrapText="1"/>
      <protection locked="0"/>
    </xf>
    <xf numFmtId="0" fontId="8" fillId="8" borderId="2" xfId="0" applyFont="1" applyFill="1" applyBorder="1" applyAlignment="1" applyProtection="1">
      <alignment horizontal="left" vertical="top" wrapText="1"/>
      <protection locked="0"/>
    </xf>
    <xf numFmtId="0" fontId="7" fillId="6" borderId="2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right"/>
      <protection hidden="1"/>
    </xf>
    <xf numFmtId="0" fontId="2" fillId="6" borderId="0" xfId="0" applyFont="1" applyFill="1" applyAlignment="1" applyProtection="1">
      <alignment horizontal="left" vertical="center"/>
      <protection hidden="1"/>
    </xf>
    <xf numFmtId="0" fontId="8" fillId="5" borderId="12" xfId="0" applyFont="1" applyFill="1" applyBorder="1" applyAlignment="1" applyProtection="1">
      <alignment horizontal="center" wrapText="1"/>
      <protection hidden="1"/>
    </xf>
    <xf numFmtId="0" fontId="8" fillId="5" borderId="14" xfId="0" applyFont="1" applyFill="1" applyBorder="1" applyAlignment="1" applyProtection="1">
      <alignment horizontal="center" wrapText="1"/>
      <protection hidden="1"/>
    </xf>
    <xf numFmtId="0" fontId="8" fillId="5" borderId="8" xfId="0" applyFont="1" applyFill="1" applyBorder="1" applyAlignment="1" applyProtection="1">
      <alignment horizontal="center" wrapText="1"/>
      <protection hidden="1"/>
    </xf>
    <xf numFmtId="0" fontId="8" fillId="5" borderId="14" xfId="0" applyFont="1" applyFill="1" applyBorder="1" applyAlignment="1" applyProtection="1">
      <alignment horizontal="center"/>
      <protection hidden="1"/>
    </xf>
    <xf numFmtId="0" fontId="4" fillId="3" borderId="0" xfId="0" applyFont="1" applyFill="1" applyAlignment="1" applyProtection="1">
      <alignment vertical="top" wrapText="1"/>
      <protection hidden="1"/>
    </xf>
    <xf numFmtId="0" fontId="2" fillId="3" borderId="4" xfId="0" applyFont="1" applyFill="1" applyBorder="1" applyAlignment="1" applyProtection="1">
      <alignment horizontal="left"/>
      <protection hidden="1"/>
    </xf>
    <xf numFmtId="0" fontId="13" fillId="3" borderId="1" xfId="0" applyFont="1" applyFill="1" applyBorder="1" applyAlignment="1" applyProtection="1">
      <alignment horizontal="right"/>
      <protection hidden="1"/>
    </xf>
    <xf numFmtId="0" fontId="13" fillId="3" borderId="3" xfId="0" applyFont="1" applyFill="1" applyBorder="1" applyAlignment="1" applyProtection="1">
      <alignment horizontal="right"/>
      <protection hidden="1"/>
    </xf>
    <xf numFmtId="0" fontId="2" fillId="5" borderId="2" xfId="0" applyFont="1" applyFill="1" applyBorder="1" applyAlignment="1" applyProtection="1">
      <alignment horizontal="center" vertical="center"/>
      <protection hidden="1"/>
    </xf>
    <xf numFmtId="14" fontId="13" fillId="6" borderId="1" xfId="0" applyNumberFormat="1" applyFont="1" applyFill="1" applyBorder="1" applyAlignment="1" applyProtection="1">
      <alignment horizontal="right"/>
      <protection hidden="1"/>
    </xf>
    <xf numFmtId="14" fontId="13" fillId="6" borderId="3" xfId="0" applyNumberFormat="1" applyFont="1" applyFill="1" applyBorder="1" applyAlignment="1" applyProtection="1">
      <alignment horizontal="right"/>
      <protection hidden="1"/>
    </xf>
    <xf numFmtId="0" fontId="8" fillId="8" borderId="1" xfId="0" quotePrefix="1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center"/>
      <protection hidden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8" fillId="8" borderId="1" xfId="2" applyFont="1" applyFill="1" applyBorder="1" applyAlignment="1" applyProtection="1">
      <alignment horizontal="left" vertical="top" wrapText="1"/>
      <protection locked="0"/>
    </xf>
    <xf numFmtId="0" fontId="8" fillId="8" borderId="2" xfId="2" applyFont="1" applyFill="1" applyBorder="1" applyAlignment="1" applyProtection="1">
      <alignment horizontal="left" vertical="top" wrapText="1"/>
      <protection locked="0"/>
    </xf>
    <xf numFmtId="0" fontId="8" fillId="8" borderId="3" xfId="2" applyFont="1" applyFill="1" applyBorder="1" applyAlignment="1" applyProtection="1">
      <alignment horizontal="left" vertical="top" wrapText="1"/>
      <protection locked="0"/>
    </xf>
    <xf numFmtId="0" fontId="2" fillId="5" borderId="21" xfId="0" applyFont="1" applyFill="1" applyBorder="1" applyAlignment="1" applyProtection="1">
      <alignment horizontal="center" wrapText="1"/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2" fillId="5" borderId="30" xfId="0" applyFont="1" applyFill="1" applyBorder="1" applyAlignment="1" applyProtection="1">
      <alignment horizontal="center" wrapText="1"/>
      <protection hidden="1"/>
    </xf>
    <xf numFmtId="0" fontId="2" fillId="5" borderId="31" xfId="0" applyFont="1" applyFill="1" applyBorder="1" applyAlignment="1" applyProtection="1">
      <alignment horizontal="center" wrapText="1"/>
      <protection hidden="1"/>
    </xf>
    <xf numFmtId="0" fontId="8" fillId="2" borderId="31" xfId="0" applyFont="1" applyFill="1" applyBorder="1" applyAlignment="1" applyProtection="1">
      <alignment horizontal="center" vertical="center" wrapText="1"/>
      <protection locked="0"/>
    </xf>
    <xf numFmtId="0" fontId="8" fillId="2" borderId="32" xfId="0" applyFont="1" applyFill="1" applyBorder="1" applyAlignment="1" applyProtection="1">
      <alignment horizontal="center" vertical="center" wrapText="1"/>
      <protection locked="0"/>
    </xf>
    <xf numFmtId="0" fontId="7" fillId="3" borderId="24" xfId="2" applyFill="1" applyBorder="1" applyAlignment="1" applyProtection="1">
      <alignment horizontal="left" wrapText="1"/>
      <protection hidden="1"/>
    </xf>
    <xf numFmtId="0" fontId="7" fillId="3" borderId="0" xfId="2" applyFill="1" applyAlignment="1" applyProtection="1">
      <alignment horizontal="left" wrapText="1"/>
      <protection hidden="1"/>
    </xf>
    <xf numFmtId="0" fontId="2" fillId="5" borderId="23" xfId="2" applyFont="1" applyFill="1" applyBorder="1" applyAlignment="1" applyProtection="1">
      <alignment horizontal="right" vertical="center" wrapText="1"/>
      <protection hidden="1"/>
    </xf>
    <xf numFmtId="0" fontId="2" fillId="5" borderId="3" xfId="2" applyFont="1" applyFill="1" applyBorder="1" applyAlignment="1" applyProtection="1">
      <alignment horizontal="right" vertical="center" wrapText="1"/>
      <protection hidden="1"/>
    </xf>
    <xf numFmtId="0" fontId="2" fillId="5" borderId="21" xfId="2" applyFont="1" applyFill="1" applyBorder="1" applyAlignment="1" applyProtection="1">
      <alignment horizontal="right" vertical="center"/>
      <protection hidden="1"/>
    </xf>
    <xf numFmtId="0" fontId="2" fillId="5" borderId="4" xfId="2" applyFont="1" applyFill="1" applyBorder="1" applyAlignment="1" applyProtection="1">
      <alignment horizontal="right" vertical="center"/>
      <protection hidden="1"/>
    </xf>
    <xf numFmtId="0" fontId="2" fillId="9" borderId="1" xfId="2" applyFont="1" applyFill="1" applyBorder="1" applyAlignment="1" applyProtection="1">
      <alignment horizontal="center" vertical="center" wrapText="1"/>
      <protection locked="0"/>
    </xf>
    <xf numFmtId="0" fontId="2" fillId="9" borderId="2" xfId="2" applyFont="1" applyFill="1" applyBorder="1" applyAlignment="1" applyProtection="1">
      <alignment horizontal="center" vertical="center" wrapText="1"/>
      <protection locked="0"/>
    </xf>
    <xf numFmtId="0" fontId="2" fillId="9" borderId="22" xfId="2" applyFont="1" applyFill="1" applyBorder="1" applyAlignment="1" applyProtection="1">
      <alignment horizontal="center" vertical="center" wrapText="1"/>
      <protection locked="0"/>
    </xf>
    <xf numFmtId="0" fontId="2" fillId="5" borderId="21" xfId="2" applyFont="1" applyFill="1" applyBorder="1" applyAlignment="1" applyProtection="1">
      <alignment horizontal="right" vertical="center" wrapText="1"/>
      <protection hidden="1"/>
    </xf>
    <xf numFmtId="0" fontId="2" fillId="5" borderId="4" xfId="2" applyFont="1" applyFill="1" applyBorder="1" applyAlignment="1" applyProtection="1">
      <alignment horizontal="right" vertical="center" wrapText="1"/>
      <protection hidden="1"/>
    </xf>
    <xf numFmtId="0" fontId="2" fillId="9" borderId="1" xfId="2" applyFont="1" applyFill="1" applyBorder="1" applyAlignment="1" applyProtection="1">
      <alignment horizontal="center" vertical="center"/>
      <protection locked="0"/>
    </xf>
    <xf numFmtId="0" fontId="2" fillId="9" borderId="2" xfId="2" applyFont="1" applyFill="1" applyBorder="1" applyAlignment="1" applyProtection="1">
      <alignment horizontal="center" vertical="center"/>
      <protection locked="0"/>
    </xf>
    <xf numFmtId="0" fontId="2" fillId="9" borderId="22" xfId="2" applyFont="1" applyFill="1" applyBorder="1" applyAlignment="1" applyProtection="1">
      <alignment horizontal="center" vertical="center"/>
      <protection locked="0"/>
    </xf>
    <xf numFmtId="0" fontId="12" fillId="5" borderId="18" xfId="2" applyFont="1" applyFill="1" applyBorder="1" applyAlignment="1" applyProtection="1">
      <alignment horizontal="center" vertical="center"/>
      <protection hidden="1"/>
    </xf>
    <xf numFmtId="0" fontId="12" fillId="5" borderId="19" xfId="2" applyFont="1" applyFill="1" applyBorder="1" applyAlignment="1" applyProtection="1">
      <alignment horizontal="center" vertical="center"/>
      <protection hidden="1"/>
    </xf>
    <xf numFmtId="0" fontId="12" fillId="5" borderId="20" xfId="2" applyFont="1" applyFill="1" applyBorder="1" applyAlignment="1" applyProtection="1">
      <alignment horizontal="center" vertical="center"/>
      <protection hidden="1"/>
    </xf>
    <xf numFmtId="0" fontId="2" fillId="4" borderId="4" xfId="2" applyFont="1" applyFill="1" applyBorder="1" applyAlignment="1" applyProtection="1">
      <alignment horizontal="left" vertical="center"/>
      <protection hidden="1"/>
    </xf>
    <xf numFmtId="0" fontId="2" fillId="5" borderId="1" xfId="2" applyFont="1" applyFill="1" applyBorder="1" applyAlignment="1" applyProtection="1">
      <alignment horizontal="right"/>
      <protection hidden="1"/>
    </xf>
    <xf numFmtId="0" fontId="2" fillId="5" borderId="3" xfId="2" applyFont="1" applyFill="1" applyBorder="1" applyAlignment="1" applyProtection="1">
      <alignment horizontal="right"/>
      <protection hidden="1"/>
    </xf>
    <xf numFmtId="0" fontId="2" fillId="3" borderId="1" xfId="2" applyFont="1" applyFill="1" applyBorder="1" applyAlignment="1" applyProtection="1">
      <alignment horizontal="left" vertical="center"/>
      <protection hidden="1"/>
    </xf>
    <xf numFmtId="0" fontId="2" fillId="3" borderId="2" xfId="2" applyFont="1" applyFill="1" applyBorder="1" applyAlignment="1" applyProtection="1">
      <alignment horizontal="left" vertical="center"/>
      <protection hidden="1"/>
    </xf>
    <xf numFmtId="0" fontId="2" fillId="3" borderId="3" xfId="2" applyFont="1" applyFill="1" applyBorder="1" applyAlignment="1" applyProtection="1">
      <alignment horizontal="left" vertical="center"/>
      <protection hidden="1"/>
    </xf>
    <xf numFmtId="0" fontId="33" fillId="0" borderId="39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0" fontId="28" fillId="0" borderId="41" xfId="0" applyFont="1" applyBorder="1" applyAlignment="1">
      <alignment horizontal="center"/>
    </xf>
    <xf numFmtId="0" fontId="7" fillId="8" borderId="1" xfId="0" applyFont="1" applyFill="1" applyBorder="1" applyAlignment="1" applyProtection="1">
      <alignment horizontal="left" vertical="top" wrapText="1"/>
      <protection locked="0"/>
    </xf>
    <xf numFmtId="0" fontId="7" fillId="8" borderId="2" xfId="0" applyFont="1" applyFill="1" applyBorder="1" applyAlignment="1" applyProtection="1">
      <alignment horizontal="left" vertical="top" wrapText="1"/>
      <protection locked="0"/>
    </xf>
    <xf numFmtId="0" fontId="7" fillId="8" borderId="3" xfId="0" applyFont="1" applyFill="1" applyBorder="1" applyAlignment="1" applyProtection="1">
      <alignment horizontal="left" vertical="top" wrapText="1"/>
      <protection locked="0"/>
    </xf>
    <xf numFmtId="0" fontId="2" fillId="5" borderId="1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right"/>
    </xf>
    <xf numFmtId="14" fontId="2" fillId="6" borderId="1" xfId="0" applyNumberFormat="1" applyFont="1" applyFill="1" applyBorder="1" applyAlignment="1" applyProtection="1">
      <alignment horizontal="center" vertical="center"/>
      <protection locked="0"/>
    </xf>
    <xf numFmtId="14" fontId="2" fillId="6" borderId="3" xfId="0" applyNumberFormat="1" applyFont="1" applyFill="1" applyBorder="1" applyAlignment="1" applyProtection="1">
      <alignment horizontal="center" vertical="center"/>
      <protection locked="0"/>
    </xf>
  </cellXfs>
  <cellStyles count="6">
    <cellStyle name="Hipersaite" xfId="3" builtinId="8"/>
    <cellStyle name="Normal_DID-list Jan-2007" xfId="4" xr:uid="{99A22832-F8EE-4D66-A225-627BF0A8D2F6}"/>
    <cellStyle name="Normal_Kemi udenfor DID-listen" xfId="5" xr:uid="{B51D7A4D-15BF-4A31-8477-6E3113FEB83B}"/>
    <cellStyle name="Parasts" xfId="0" builtinId="0"/>
    <cellStyle name="Procenti" xfId="1" builtinId="5"/>
    <cellStyle name="Standard 2" xfId="2" xr:uid="{85062F9D-3B90-4418-A4F7-29DD58CD9391}"/>
  </cellStyles>
  <dxfs count="10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135</xdr:row>
      <xdr:rowOff>0</xdr:rowOff>
    </xdr:from>
    <xdr:to>
      <xdr:col>3</xdr:col>
      <xdr:colOff>66675</xdr:colOff>
      <xdr:row>135</xdr:row>
      <xdr:rowOff>66675</xdr:rowOff>
    </xdr:to>
    <xdr:pic>
      <xdr:nvPicPr>
        <xdr:cNvPr id="2" name="Bilde 1" descr="Yes">
          <a:extLst>
            <a:ext uri="{FF2B5EF4-FFF2-40B4-BE49-F238E27FC236}">
              <a16:creationId xmlns:a16="http://schemas.microsoft.com/office/drawing/2014/main" id="{BF81B82B-3BDC-4BC4-ABBF-93EA89E70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213455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66675</xdr:colOff>
      <xdr:row>133</xdr:row>
      <xdr:rowOff>66675</xdr:rowOff>
    </xdr:to>
    <xdr:pic>
      <xdr:nvPicPr>
        <xdr:cNvPr id="3" name="Bilde 1" descr="Yes">
          <a:extLst>
            <a:ext uri="{FF2B5EF4-FFF2-40B4-BE49-F238E27FC236}">
              <a16:creationId xmlns:a16="http://schemas.microsoft.com/office/drawing/2014/main" id="{587EA63C-BEB4-4FC6-8039-13EA911DA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2102167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ita/Mani%20tulkojumi/VPVB/Calculation%20Sheets%20-%20Laundry%20Deterg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"/>
      <sheetName val="Formulation Pre-Products"/>
      <sheetName val="Ingoing Substances"/>
      <sheetName val="Ingoing substances_DID"/>
      <sheetName val="Results-1"/>
      <sheetName val="Results-2"/>
      <sheetName val="Packaging sizes 1-4"/>
      <sheetName val="Packaging sizes 5-8"/>
      <sheetName val="DID List"/>
      <sheetName val="Languages"/>
      <sheetName val="Auswahldaten"/>
      <sheetName val="Document"/>
      <sheetName val="Historie"/>
    </sheetNames>
    <sheetDataSet>
      <sheetData sheetId="0">
        <row r="1">
          <cell r="I1"/>
        </row>
        <row r="4">
          <cell r="C4"/>
          <cell r="D4"/>
          <cell r="E4"/>
          <cell r="I4"/>
        </row>
        <row r="5">
          <cell r="C5"/>
          <cell r="D5"/>
          <cell r="E5"/>
          <cell r="I5"/>
        </row>
        <row r="6">
          <cell r="C6"/>
          <cell r="D6"/>
          <cell r="E6"/>
        </row>
      </sheetData>
      <sheetData sheetId="1">
        <row r="12">
          <cell r="B12" t="str">
            <v>water</v>
          </cell>
        </row>
        <row r="13">
          <cell r="B13"/>
        </row>
        <row r="14">
          <cell r="B14"/>
        </row>
        <row r="15">
          <cell r="B15"/>
        </row>
        <row r="16">
          <cell r="B16"/>
        </row>
        <row r="17">
          <cell r="B17"/>
        </row>
        <row r="18">
          <cell r="B18"/>
        </row>
        <row r="19">
          <cell r="B19"/>
        </row>
        <row r="20">
          <cell r="B20"/>
        </row>
        <row r="21">
          <cell r="B21"/>
        </row>
        <row r="22">
          <cell r="B22"/>
        </row>
        <row r="23">
          <cell r="B23"/>
        </row>
        <row r="24">
          <cell r="B24"/>
        </row>
        <row r="25">
          <cell r="B25"/>
        </row>
        <row r="26">
          <cell r="B26"/>
        </row>
        <row r="27">
          <cell r="B27"/>
        </row>
        <row r="28">
          <cell r="B28"/>
        </row>
        <row r="29">
          <cell r="B29"/>
        </row>
        <row r="30">
          <cell r="B30"/>
        </row>
        <row r="31">
          <cell r="B31"/>
        </row>
        <row r="32">
          <cell r="B32"/>
        </row>
        <row r="33">
          <cell r="B33"/>
        </row>
        <row r="34">
          <cell r="B34"/>
        </row>
        <row r="35">
          <cell r="B35"/>
        </row>
        <row r="36">
          <cell r="B36"/>
        </row>
        <row r="37">
          <cell r="B37"/>
        </row>
        <row r="38">
          <cell r="B38"/>
        </row>
        <row r="39">
          <cell r="B39"/>
        </row>
        <row r="40">
          <cell r="B40"/>
        </row>
        <row r="41">
          <cell r="B41"/>
        </row>
        <row r="42">
          <cell r="B42"/>
        </row>
        <row r="43">
          <cell r="B43"/>
        </row>
        <row r="44">
          <cell r="B44"/>
        </row>
        <row r="45">
          <cell r="B45"/>
        </row>
        <row r="46">
          <cell r="B46"/>
        </row>
        <row r="47">
          <cell r="B47"/>
        </row>
        <row r="48">
          <cell r="B48"/>
        </row>
        <row r="49">
          <cell r="B49"/>
        </row>
        <row r="50">
          <cell r="B50"/>
        </row>
        <row r="51">
          <cell r="B51"/>
        </row>
        <row r="52">
          <cell r="B52"/>
        </row>
        <row r="53">
          <cell r="B53"/>
        </row>
        <row r="54">
          <cell r="B54"/>
        </row>
        <row r="55">
          <cell r="B55"/>
        </row>
        <row r="56">
          <cell r="B56"/>
        </row>
        <row r="57">
          <cell r="B57"/>
        </row>
        <row r="58">
          <cell r="B58"/>
        </row>
        <row r="59">
          <cell r="B59"/>
        </row>
        <row r="60">
          <cell r="B60"/>
        </row>
        <row r="61">
          <cell r="B61"/>
        </row>
      </sheetData>
      <sheetData sheetId="2"/>
      <sheetData sheetId="3"/>
      <sheetData sheetId="4"/>
      <sheetData sheetId="5"/>
      <sheetData sheetId="6"/>
      <sheetData sheetId="7"/>
      <sheetData sheetId="8">
        <row r="7">
          <cell r="A7" t="str">
            <v>not included</v>
          </cell>
        </row>
        <row r="8">
          <cell r="A8">
            <v>2001</v>
          </cell>
        </row>
        <row r="9">
          <cell r="A9">
            <v>2002</v>
          </cell>
        </row>
        <row r="10">
          <cell r="A10">
            <v>2003</v>
          </cell>
        </row>
        <row r="11">
          <cell r="A11">
            <v>2004</v>
          </cell>
        </row>
        <row r="12">
          <cell r="A12">
            <v>2005</v>
          </cell>
        </row>
        <row r="13">
          <cell r="A13">
            <v>2006</v>
          </cell>
        </row>
        <row r="14">
          <cell r="A14">
            <v>2007</v>
          </cell>
        </row>
        <row r="15">
          <cell r="A15">
            <v>2008</v>
          </cell>
        </row>
        <row r="16">
          <cell r="A16">
            <v>2009</v>
          </cell>
        </row>
        <row r="17">
          <cell r="A17">
            <v>2010</v>
          </cell>
        </row>
        <row r="18">
          <cell r="A18">
            <v>2011</v>
          </cell>
        </row>
        <row r="19">
          <cell r="A19">
            <v>2012</v>
          </cell>
        </row>
        <row r="20">
          <cell r="A20">
            <v>2013</v>
          </cell>
        </row>
        <row r="21">
          <cell r="A21">
            <v>2014</v>
          </cell>
        </row>
        <row r="22">
          <cell r="A22">
            <v>2015</v>
          </cell>
        </row>
        <row r="23">
          <cell r="A23">
            <v>2016</v>
          </cell>
        </row>
        <row r="24">
          <cell r="A24">
            <v>2017</v>
          </cell>
        </row>
        <row r="25">
          <cell r="A25">
            <v>2018</v>
          </cell>
        </row>
        <row r="26">
          <cell r="A26">
            <v>2019</v>
          </cell>
        </row>
        <row r="27">
          <cell r="A27">
            <v>2020</v>
          </cell>
        </row>
        <row r="28">
          <cell r="A28">
            <v>2021</v>
          </cell>
        </row>
        <row r="29">
          <cell r="A29">
            <v>2022</v>
          </cell>
        </row>
        <row r="30">
          <cell r="A30">
            <v>2023</v>
          </cell>
        </row>
        <row r="31">
          <cell r="A31">
            <v>2024</v>
          </cell>
        </row>
        <row r="32">
          <cell r="A32">
            <v>2025</v>
          </cell>
        </row>
        <row r="33">
          <cell r="A33">
            <v>2026</v>
          </cell>
        </row>
        <row r="34">
          <cell r="A34">
            <v>2027</v>
          </cell>
        </row>
        <row r="35">
          <cell r="A35">
            <v>2028</v>
          </cell>
        </row>
        <row r="36">
          <cell r="A36">
            <v>2029</v>
          </cell>
        </row>
        <row r="37">
          <cell r="A37">
            <v>2030</v>
          </cell>
        </row>
        <row r="38">
          <cell r="A38">
            <v>2031</v>
          </cell>
        </row>
        <row r="39">
          <cell r="A39">
            <v>2032</v>
          </cell>
        </row>
        <row r="40">
          <cell r="A40">
            <v>2107</v>
          </cell>
        </row>
        <row r="41">
          <cell r="A41">
            <v>2108</v>
          </cell>
        </row>
        <row r="42">
          <cell r="A42">
            <v>2112</v>
          </cell>
        </row>
        <row r="43">
          <cell r="A43">
            <v>2113</v>
          </cell>
        </row>
        <row r="44">
          <cell r="A44">
            <v>2114</v>
          </cell>
        </row>
        <row r="45">
          <cell r="A45">
            <v>2115</v>
          </cell>
        </row>
        <row r="46">
          <cell r="A46">
            <v>2130</v>
          </cell>
        </row>
        <row r="47">
          <cell r="A47">
            <v>2131</v>
          </cell>
        </row>
        <row r="48">
          <cell r="A48">
            <v>2132</v>
          </cell>
        </row>
        <row r="49">
          <cell r="A49">
            <v>2133</v>
          </cell>
        </row>
        <row r="50">
          <cell r="A50">
            <v>2134</v>
          </cell>
        </row>
        <row r="51">
          <cell r="A51">
            <v>2135</v>
          </cell>
        </row>
        <row r="52">
          <cell r="A52">
            <v>2136</v>
          </cell>
        </row>
        <row r="53">
          <cell r="A53">
            <v>2137</v>
          </cell>
        </row>
        <row r="54">
          <cell r="A54">
            <v>2138</v>
          </cell>
        </row>
        <row r="55">
          <cell r="A55">
            <v>2139</v>
          </cell>
        </row>
        <row r="56">
          <cell r="A56">
            <v>2140</v>
          </cell>
        </row>
        <row r="57">
          <cell r="A57">
            <v>2141</v>
          </cell>
        </row>
        <row r="58">
          <cell r="A58">
            <v>2142</v>
          </cell>
        </row>
        <row r="59">
          <cell r="A59">
            <v>2143</v>
          </cell>
        </row>
        <row r="60">
          <cell r="A60">
            <v>2144</v>
          </cell>
        </row>
        <row r="61">
          <cell r="A61">
            <v>2146</v>
          </cell>
        </row>
        <row r="62">
          <cell r="A62">
            <v>2147</v>
          </cell>
        </row>
        <row r="63">
          <cell r="A63">
            <v>2148</v>
          </cell>
        </row>
        <row r="64">
          <cell r="A64">
            <v>2149</v>
          </cell>
        </row>
        <row r="65">
          <cell r="A65">
            <v>2150</v>
          </cell>
        </row>
        <row r="66">
          <cell r="A66">
            <v>2151</v>
          </cell>
        </row>
        <row r="67">
          <cell r="A67">
            <v>2152</v>
          </cell>
        </row>
        <row r="68">
          <cell r="A68">
            <v>2153</v>
          </cell>
        </row>
        <row r="69">
          <cell r="A69">
            <v>2154</v>
          </cell>
        </row>
        <row r="70">
          <cell r="A70">
            <v>2155</v>
          </cell>
        </row>
        <row r="71">
          <cell r="A71">
            <v>2156</v>
          </cell>
        </row>
        <row r="72">
          <cell r="A72">
            <v>2157</v>
          </cell>
        </row>
        <row r="73">
          <cell r="A73">
            <v>2158</v>
          </cell>
        </row>
        <row r="74">
          <cell r="A74">
            <v>2159</v>
          </cell>
        </row>
        <row r="75">
          <cell r="A75">
            <v>2160</v>
          </cell>
        </row>
        <row r="76">
          <cell r="A76">
            <v>2161</v>
          </cell>
        </row>
        <row r="77">
          <cell r="A77">
            <v>2162</v>
          </cell>
        </row>
        <row r="78">
          <cell r="A78">
            <v>2163</v>
          </cell>
        </row>
        <row r="79">
          <cell r="A79">
            <v>2164</v>
          </cell>
        </row>
        <row r="80">
          <cell r="A80">
            <v>2165</v>
          </cell>
        </row>
        <row r="81">
          <cell r="A81">
            <v>2166</v>
          </cell>
        </row>
        <row r="82">
          <cell r="A82">
            <v>2167</v>
          </cell>
        </row>
        <row r="83">
          <cell r="A83">
            <v>2168</v>
          </cell>
        </row>
        <row r="84">
          <cell r="A84">
            <v>2170</v>
          </cell>
        </row>
        <row r="85">
          <cell r="A85">
            <v>2171</v>
          </cell>
        </row>
        <row r="86">
          <cell r="A86">
            <v>2172</v>
          </cell>
        </row>
        <row r="87">
          <cell r="A87">
            <v>2173</v>
          </cell>
        </row>
        <row r="88">
          <cell r="A88">
            <v>2174</v>
          </cell>
        </row>
        <row r="89">
          <cell r="A89">
            <v>2175</v>
          </cell>
        </row>
        <row r="90">
          <cell r="A90">
            <v>2176</v>
          </cell>
        </row>
        <row r="91">
          <cell r="A91">
            <v>2177</v>
          </cell>
        </row>
        <row r="92">
          <cell r="A92">
            <v>2178</v>
          </cell>
        </row>
        <row r="93">
          <cell r="A93">
            <v>2179</v>
          </cell>
        </row>
        <row r="94">
          <cell r="A94">
            <v>2201</v>
          </cell>
        </row>
        <row r="95">
          <cell r="A95">
            <v>2202</v>
          </cell>
        </row>
        <row r="96">
          <cell r="A96">
            <v>2203</v>
          </cell>
        </row>
        <row r="97">
          <cell r="A97">
            <v>2204</v>
          </cell>
        </row>
        <row r="98">
          <cell r="A98">
            <v>2205</v>
          </cell>
        </row>
        <row r="99">
          <cell r="A99">
            <v>2206</v>
          </cell>
        </row>
        <row r="100">
          <cell r="A100">
            <v>2207</v>
          </cell>
        </row>
        <row r="101">
          <cell r="A101">
            <v>2301</v>
          </cell>
        </row>
        <row r="102">
          <cell r="A102">
            <v>2302</v>
          </cell>
        </row>
        <row r="103">
          <cell r="A103">
            <v>2303</v>
          </cell>
        </row>
        <row r="104">
          <cell r="A104">
            <v>2304</v>
          </cell>
        </row>
        <row r="105">
          <cell r="A105">
            <v>2401</v>
          </cell>
        </row>
        <row r="106">
          <cell r="A106">
            <v>2402</v>
          </cell>
        </row>
        <row r="107">
          <cell r="A107">
            <v>2403</v>
          </cell>
        </row>
        <row r="108">
          <cell r="A108">
            <v>2404</v>
          </cell>
        </row>
        <row r="109">
          <cell r="A109">
            <v>2405</v>
          </cell>
        </row>
        <row r="110">
          <cell r="A110">
            <v>2406</v>
          </cell>
        </row>
        <row r="111">
          <cell r="A111">
            <v>2407</v>
          </cell>
        </row>
        <row r="112">
          <cell r="A112">
            <v>2408</v>
          </cell>
        </row>
        <row r="113">
          <cell r="A113">
            <v>2410</v>
          </cell>
        </row>
        <row r="114">
          <cell r="A114">
            <v>2411</v>
          </cell>
        </row>
        <row r="115">
          <cell r="A115">
            <v>2412</v>
          </cell>
        </row>
        <row r="116">
          <cell r="A116">
            <v>2413</v>
          </cell>
        </row>
        <row r="117">
          <cell r="A117">
            <v>2414</v>
          </cell>
        </row>
        <row r="118">
          <cell r="A118">
            <v>2415</v>
          </cell>
        </row>
        <row r="119">
          <cell r="A119">
            <v>2416</v>
          </cell>
        </row>
        <row r="120">
          <cell r="A120">
            <v>2418</v>
          </cell>
        </row>
        <row r="121">
          <cell r="A121">
            <v>2419</v>
          </cell>
        </row>
        <row r="122">
          <cell r="A122">
            <v>2420</v>
          </cell>
        </row>
        <row r="123">
          <cell r="A123">
            <v>2421</v>
          </cell>
        </row>
        <row r="124">
          <cell r="A124">
            <v>2422</v>
          </cell>
        </row>
        <row r="125">
          <cell r="A125">
            <v>2502</v>
          </cell>
        </row>
        <row r="126">
          <cell r="A126">
            <v>2503</v>
          </cell>
        </row>
        <row r="127">
          <cell r="A127">
            <v>2504</v>
          </cell>
        </row>
        <row r="128">
          <cell r="A128">
            <v>2505</v>
          </cell>
        </row>
        <row r="129">
          <cell r="A129">
            <v>2506</v>
          </cell>
        </row>
        <row r="130">
          <cell r="A130">
            <v>2507</v>
          </cell>
        </row>
        <row r="131">
          <cell r="A131">
            <v>2508</v>
          </cell>
        </row>
        <row r="132">
          <cell r="A132">
            <v>2509</v>
          </cell>
        </row>
        <row r="133">
          <cell r="A133">
            <v>2510</v>
          </cell>
        </row>
        <row r="134">
          <cell r="A134">
            <v>2511</v>
          </cell>
        </row>
        <row r="135">
          <cell r="A135">
            <v>2512</v>
          </cell>
        </row>
        <row r="136">
          <cell r="A136">
            <v>2513</v>
          </cell>
        </row>
        <row r="137">
          <cell r="A137">
            <v>2514</v>
          </cell>
        </row>
        <row r="138">
          <cell r="A138">
            <v>2515</v>
          </cell>
        </row>
        <row r="139">
          <cell r="A139">
            <v>2516</v>
          </cell>
        </row>
        <row r="140">
          <cell r="A140">
            <v>2517</v>
          </cell>
        </row>
        <row r="141">
          <cell r="A141">
            <v>2518</v>
          </cell>
        </row>
        <row r="142">
          <cell r="A142">
            <v>2519</v>
          </cell>
        </row>
        <row r="143">
          <cell r="A143">
            <v>2520</v>
          </cell>
        </row>
        <row r="144">
          <cell r="A144">
            <v>2521</v>
          </cell>
        </row>
        <row r="145">
          <cell r="A145">
            <v>2522</v>
          </cell>
        </row>
        <row r="146">
          <cell r="A146">
            <v>2523</v>
          </cell>
        </row>
        <row r="147">
          <cell r="A147">
            <v>2524</v>
          </cell>
        </row>
        <row r="148">
          <cell r="A148">
            <v>2525</v>
          </cell>
        </row>
        <row r="149">
          <cell r="A149">
            <v>2526</v>
          </cell>
        </row>
        <row r="150">
          <cell r="A150">
            <v>2527</v>
          </cell>
        </row>
        <row r="151">
          <cell r="A151">
            <v>2528</v>
          </cell>
        </row>
        <row r="152">
          <cell r="A152">
            <v>2529</v>
          </cell>
        </row>
        <row r="153">
          <cell r="A153">
            <v>2530</v>
          </cell>
        </row>
        <row r="154">
          <cell r="A154">
            <v>2531</v>
          </cell>
        </row>
        <row r="155">
          <cell r="A155">
            <v>2532</v>
          </cell>
        </row>
        <row r="156">
          <cell r="A156">
            <v>2533</v>
          </cell>
        </row>
        <row r="157">
          <cell r="A157">
            <v>2534</v>
          </cell>
        </row>
        <row r="158">
          <cell r="A158">
            <v>2535</v>
          </cell>
        </row>
        <row r="159">
          <cell r="A159">
            <v>2536</v>
          </cell>
        </row>
        <row r="160">
          <cell r="A160">
            <v>2537</v>
          </cell>
        </row>
        <row r="161">
          <cell r="A161">
            <v>2538</v>
          </cell>
        </row>
        <row r="162">
          <cell r="A162">
            <v>2539</v>
          </cell>
        </row>
        <row r="163">
          <cell r="A163">
            <v>2540</v>
          </cell>
        </row>
        <row r="164">
          <cell r="A164">
            <v>2541</v>
          </cell>
        </row>
        <row r="165">
          <cell r="A165">
            <v>2542</v>
          </cell>
        </row>
        <row r="166">
          <cell r="A166">
            <v>2543</v>
          </cell>
        </row>
        <row r="167">
          <cell r="A167">
            <v>2544</v>
          </cell>
        </row>
        <row r="168">
          <cell r="A168">
            <v>2545</v>
          </cell>
        </row>
        <row r="169">
          <cell r="A169">
            <v>2546</v>
          </cell>
        </row>
        <row r="170">
          <cell r="A170">
            <v>2547</v>
          </cell>
        </row>
        <row r="171">
          <cell r="A171">
            <v>2548</v>
          </cell>
        </row>
        <row r="172">
          <cell r="A172">
            <v>2549</v>
          </cell>
        </row>
        <row r="173">
          <cell r="A173">
            <v>2550</v>
          </cell>
        </row>
        <row r="174">
          <cell r="A174">
            <v>2551</v>
          </cell>
        </row>
        <row r="175">
          <cell r="A175">
            <v>2552</v>
          </cell>
        </row>
        <row r="176">
          <cell r="A176">
            <v>2553</v>
          </cell>
        </row>
        <row r="177">
          <cell r="A177">
            <v>2554</v>
          </cell>
        </row>
        <row r="178">
          <cell r="A178">
            <v>2555</v>
          </cell>
        </row>
        <row r="179">
          <cell r="A179">
            <v>2556</v>
          </cell>
        </row>
        <row r="180">
          <cell r="A180">
            <v>2557</v>
          </cell>
        </row>
        <row r="181">
          <cell r="A181">
            <v>2558</v>
          </cell>
        </row>
        <row r="182">
          <cell r="A182">
            <v>2559</v>
          </cell>
        </row>
        <row r="183">
          <cell r="A183">
            <v>2560</v>
          </cell>
        </row>
        <row r="184">
          <cell r="A184">
            <v>2561</v>
          </cell>
        </row>
        <row r="185">
          <cell r="A185">
            <v>2562</v>
          </cell>
        </row>
        <row r="186">
          <cell r="A186">
            <v>2563</v>
          </cell>
        </row>
        <row r="187">
          <cell r="A187">
            <v>2564</v>
          </cell>
        </row>
        <row r="188">
          <cell r="A188">
            <v>2565</v>
          </cell>
        </row>
        <row r="189">
          <cell r="A189">
            <v>2566</v>
          </cell>
        </row>
        <row r="190">
          <cell r="A190">
            <v>2567</v>
          </cell>
        </row>
        <row r="191">
          <cell r="A191">
            <v>2568</v>
          </cell>
        </row>
        <row r="192">
          <cell r="A192">
            <v>2569</v>
          </cell>
        </row>
        <row r="193">
          <cell r="A193">
            <v>2570</v>
          </cell>
        </row>
        <row r="194">
          <cell r="A194">
            <v>2571</v>
          </cell>
        </row>
        <row r="195">
          <cell r="A195">
            <v>2572</v>
          </cell>
        </row>
        <row r="196">
          <cell r="A196">
            <v>2573</v>
          </cell>
        </row>
        <row r="197">
          <cell r="A197">
            <v>2574</v>
          </cell>
        </row>
        <row r="198">
          <cell r="A198">
            <v>2575</v>
          </cell>
        </row>
        <row r="199">
          <cell r="A199">
            <v>2576</v>
          </cell>
        </row>
        <row r="200">
          <cell r="A200">
            <v>2577</v>
          </cell>
        </row>
        <row r="201">
          <cell r="A201">
            <v>2578</v>
          </cell>
        </row>
        <row r="202">
          <cell r="A202">
            <v>2579</v>
          </cell>
        </row>
        <row r="203">
          <cell r="A203">
            <v>2580</v>
          </cell>
        </row>
        <row r="204">
          <cell r="A204">
            <v>2581</v>
          </cell>
        </row>
        <row r="205">
          <cell r="A205">
            <v>2582</v>
          </cell>
        </row>
        <row r="206">
          <cell r="A206">
            <v>2583</v>
          </cell>
        </row>
        <row r="207">
          <cell r="A207">
            <v>2584</v>
          </cell>
        </row>
        <row r="208">
          <cell r="A208">
            <v>2585</v>
          </cell>
        </row>
        <row r="209">
          <cell r="A209">
            <v>2586</v>
          </cell>
        </row>
        <row r="210">
          <cell r="A210">
            <v>2587</v>
          </cell>
        </row>
        <row r="211">
          <cell r="A211">
            <v>2588</v>
          </cell>
        </row>
        <row r="212">
          <cell r="A212">
            <v>2589</v>
          </cell>
        </row>
        <row r="213">
          <cell r="A213">
            <v>2590</v>
          </cell>
        </row>
        <row r="214">
          <cell r="A214">
            <v>2591</v>
          </cell>
        </row>
        <row r="215">
          <cell r="A215">
            <v>2592</v>
          </cell>
        </row>
        <row r="216">
          <cell r="A216">
            <v>2593</v>
          </cell>
        </row>
        <row r="217">
          <cell r="A217">
            <v>2594</v>
          </cell>
        </row>
        <row r="218">
          <cell r="A218">
            <v>2595</v>
          </cell>
        </row>
        <row r="219">
          <cell r="A219">
            <v>2596</v>
          </cell>
        </row>
        <row r="220">
          <cell r="A220">
            <v>2597</v>
          </cell>
        </row>
        <row r="221">
          <cell r="A221">
            <v>2598</v>
          </cell>
        </row>
        <row r="222">
          <cell r="A222">
            <v>2599</v>
          </cell>
        </row>
        <row r="223">
          <cell r="A223">
            <v>2600</v>
          </cell>
        </row>
        <row r="224">
          <cell r="A224">
            <v>2601</v>
          </cell>
        </row>
        <row r="225">
          <cell r="A225">
            <v>2602</v>
          </cell>
        </row>
        <row r="226">
          <cell r="A226">
            <v>2603</v>
          </cell>
        </row>
        <row r="227">
          <cell r="A227">
            <v>2604</v>
          </cell>
        </row>
        <row r="228">
          <cell r="A228">
            <v>2605</v>
          </cell>
        </row>
        <row r="229">
          <cell r="A229">
            <v>2606</v>
          </cell>
        </row>
        <row r="230">
          <cell r="A230">
            <v>2607</v>
          </cell>
        </row>
        <row r="231">
          <cell r="A231">
            <v>2608</v>
          </cell>
        </row>
        <row r="232">
          <cell r="A232">
            <v>2609</v>
          </cell>
        </row>
        <row r="233">
          <cell r="A233">
            <v>2610</v>
          </cell>
        </row>
        <row r="234">
          <cell r="A234">
            <v>2611</v>
          </cell>
        </row>
        <row r="235">
          <cell r="A235">
            <v>2612</v>
          </cell>
        </row>
        <row r="236">
          <cell r="A236">
            <v>2613</v>
          </cell>
        </row>
        <row r="237">
          <cell r="A237">
            <v>2614</v>
          </cell>
        </row>
        <row r="238">
          <cell r="A238">
            <v>2615</v>
          </cell>
        </row>
        <row r="239">
          <cell r="A239">
            <v>2616</v>
          </cell>
        </row>
        <row r="240">
          <cell r="A240">
            <v>2617</v>
          </cell>
        </row>
        <row r="241">
          <cell r="A241">
            <v>2618</v>
          </cell>
        </row>
        <row r="242">
          <cell r="A242">
            <v>2619</v>
          </cell>
        </row>
        <row r="243">
          <cell r="A243">
            <v>2620</v>
          </cell>
        </row>
        <row r="244">
          <cell r="A244">
            <v>2621</v>
          </cell>
        </row>
        <row r="245">
          <cell r="A245"/>
        </row>
        <row r="246">
          <cell r="A246"/>
        </row>
      </sheetData>
      <sheetData sheetId="9">
        <row r="3">
          <cell r="A3" t="str">
            <v>Deutsch</v>
          </cell>
          <cell r="B3" t="str">
            <v>English</v>
          </cell>
        </row>
      </sheetData>
      <sheetData sheetId="10">
        <row r="8">
          <cell r="A8" t="str">
            <v>solid (powder)</v>
          </cell>
        </row>
        <row r="9">
          <cell r="A9" t="str">
            <v>liquid (incl. gel)</v>
          </cell>
        </row>
        <row r="12">
          <cell r="A12" t="str">
            <v>Y</v>
          </cell>
        </row>
        <row r="13">
          <cell r="A13" t="str">
            <v>N</v>
          </cell>
        </row>
        <row r="16">
          <cell r="A16" t="str">
            <v>Surfactant</v>
          </cell>
        </row>
        <row r="17">
          <cell r="A17" t="str">
            <v>Other</v>
          </cell>
        </row>
        <row r="18">
          <cell r="A18" t="str">
            <v>Biocide</v>
          </cell>
        </row>
        <row r="19">
          <cell r="A19" t="str">
            <v>Fragrances</v>
          </cell>
        </row>
        <row r="20">
          <cell r="A20" t="str">
            <v>Colouring agent</v>
          </cell>
        </row>
        <row r="21">
          <cell r="A21" t="str">
            <v>Enzyme</v>
          </cell>
        </row>
        <row r="22">
          <cell r="A22" t="str">
            <v>Microorganisms</v>
          </cell>
        </row>
        <row r="25">
          <cell r="A25" t="str">
            <v>Liquid</v>
          </cell>
        </row>
        <row r="26">
          <cell r="A26" t="str">
            <v>Solid</v>
          </cell>
        </row>
        <row r="27">
          <cell r="A27" t="str">
            <v>solved</v>
          </cell>
        </row>
        <row r="28">
          <cell r="A28" t="str">
            <v>Solid (dispersed)</v>
          </cell>
        </row>
        <row r="29">
          <cell r="A29" t="str">
            <v>(nano)</v>
          </cell>
        </row>
        <row r="33">
          <cell r="A33" t="str">
            <v>R</v>
          </cell>
        </row>
        <row r="34">
          <cell r="A34" t="str">
            <v>I</v>
          </cell>
        </row>
        <row r="35">
          <cell r="A35" t="str">
            <v>P</v>
          </cell>
        </row>
        <row r="36">
          <cell r="A36" t="str">
            <v>O</v>
          </cell>
        </row>
        <row r="37">
          <cell r="A37" t="str">
            <v>NA</v>
          </cell>
        </row>
        <row r="40">
          <cell r="A40" t="str">
            <v>Y</v>
          </cell>
        </row>
        <row r="41">
          <cell r="A41" t="str">
            <v>N</v>
          </cell>
        </row>
        <row r="42">
          <cell r="A42" t="str">
            <v>O</v>
          </cell>
        </row>
        <row r="43">
          <cell r="A43" t="str">
            <v>NA</v>
          </cell>
        </row>
        <row r="46">
          <cell r="A46">
            <v>0.05</v>
          </cell>
        </row>
        <row r="47">
          <cell r="A47">
            <v>0.15</v>
          </cell>
        </row>
        <row r="48">
          <cell r="A48">
            <v>0.5</v>
          </cell>
        </row>
        <row r="49">
          <cell r="A49">
            <v>1</v>
          </cell>
        </row>
        <row r="52">
          <cell r="A52" t="str">
            <v>BCF</v>
          </cell>
        </row>
        <row r="53">
          <cell r="A53" t="str">
            <v>log Kow</v>
          </cell>
        </row>
        <row r="54">
          <cell r="A54" t="str">
            <v>approved for foodstuff</v>
          </cell>
        </row>
        <row r="57">
          <cell r="A57" t="str">
            <v xml:space="preserve">Book&amp;Claim </v>
          </cell>
        </row>
        <row r="58">
          <cell r="A58" t="str">
            <v>Delivery notes/Invoices (segregated or MB)</v>
          </cell>
        </row>
        <row r="61">
          <cell r="A61" t="str">
            <v>Derogated substance</v>
          </cell>
        </row>
        <row r="62">
          <cell r="A62" t="str">
            <v>Below measurement 
threshold</v>
          </cell>
        </row>
        <row r="66">
          <cell r="A66" t="str">
            <v>PET - Polyethylenterephthalate</v>
          </cell>
        </row>
        <row r="67">
          <cell r="A67" t="str">
            <v>PP - Polypropylene</v>
          </cell>
        </row>
        <row r="68">
          <cell r="A68" t="str">
            <v>HDPE - High-density polyethylene</v>
          </cell>
        </row>
        <row r="71">
          <cell r="A71" t="str">
            <v>PS - Polystyrene</v>
          </cell>
        </row>
        <row r="72">
          <cell r="A72" t="str">
            <v>PVC - Polyvinylchloride</v>
          </cell>
        </row>
        <row r="73">
          <cell r="A73" t="str">
            <v>PETG Polyethylene terephthalate glycol-modified</v>
          </cell>
        </row>
        <row r="74">
          <cell r="A74" t="str">
            <v>Any other plastic materials for sleeves/labels with D &gt;1 g/cm3</v>
          </cell>
        </row>
        <row r="75">
          <cell r="A75" t="str">
            <v>Any other plastic materials for sleeves/labels with D &lt; 1 g/cm3</v>
          </cell>
        </row>
        <row r="76">
          <cell r="A76" t="str">
            <v>nonexistent</v>
          </cell>
        </row>
        <row r="79">
          <cell r="A79" t="str">
            <v>PS - Polystyrene</v>
          </cell>
        </row>
        <row r="80">
          <cell r="A80" t="str">
            <v>PVC - Polyvinylchloride</v>
          </cell>
        </row>
        <row r="81">
          <cell r="A81" t="str">
            <v>Silicone, D &gt; 1 g/cm4</v>
          </cell>
        </row>
        <row r="82">
          <cell r="A82" t="str">
            <v>Silicone, D &lt; 1 g/cm4</v>
          </cell>
        </row>
        <row r="83">
          <cell r="A83" t="str">
            <v>Glass</v>
          </cell>
        </row>
        <row r="84">
          <cell r="A84" t="str">
            <v>Metal</v>
          </cell>
        </row>
        <row r="85">
          <cell r="A85" t="str">
            <v>EVA - Ethylene Vinyl Acetate</v>
          </cell>
        </row>
        <row r="88">
          <cell r="A88" t="str">
            <v>Polyamide</v>
          </cell>
        </row>
        <row r="89">
          <cell r="A89" t="str">
            <v>EVOH - Ethylene vinyl alcohol</v>
          </cell>
        </row>
        <row r="90">
          <cell r="A90" t="str">
            <v>functional polyolefins</v>
          </cell>
        </row>
        <row r="91">
          <cell r="A91" t="str">
            <v>metallised and light blocking barriers</v>
          </cell>
        </row>
        <row r="92">
          <cell r="A92" t="str">
            <v>nonexistent</v>
          </cell>
        </row>
        <row r="95">
          <cell r="A95" t="str">
            <v>Powder</v>
          </cell>
        </row>
        <row r="96">
          <cell r="A96" t="str">
            <v>Other</v>
          </cell>
        </row>
        <row r="99">
          <cell r="A99" t="str">
            <v>no</v>
          </cell>
        </row>
        <row r="100">
          <cell r="A100">
            <v>1</v>
          </cell>
        </row>
        <row r="101">
          <cell r="A101">
            <v>2</v>
          </cell>
        </row>
        <row r="102">
          <cell r="A102">
            <v>3</v>
          </cell>
        </row>
        <row r="105">
          <cell r="A105" t="str">
            <v>(EU) 2017/1217) Hard surface cleaning products</v>
          </cell>
        </row>
        <row r="106">
          <cell r="A106" t="str">
            <v>(EU) 2017/1214) Hand dishwashing detergents</v>
          </cell>
        </row>
        <row r="107">
          <cell r="A107" t="str">
            <v>(EU) 2017/1218) Laundry detergents</v>
          </cell>
        </row>
        <row r="108">
          <cell r="A108" t="str">
            <v>(EU) 2017/1216) Dishwasher detergents</v>
          </cell>
        </row>
        <row r="113">
          <cell r="A113" t="str">
            <v>All-purpose cleaner, RTU</v>
          </cell>
        </row>
        <row r="114">
          <cell r="A114" t="str">
            <v>All-purpose cleaner, undiluted</v>
          </cell>
        </row>
        <row r="115">
          <cell r="A115" t="str">
            <v>Kitchen cleaner, RTU</v>
          </cell>
        </row>
        <row r="116">
          <cell r="A116" t="str">
            <v xml:space="preserve">Kitchen cleaner, undiluted </v>
          </cell>
        </row>
        <row r="117">
          <cell r="A117" t="str">
            <v>Window cleaner, RTU</v>
          </cell>
        </row>
        <row r="118">
          <cell r="A118" t="str">
            <v>Window cleaner, undiluted</v>
          </cell>
        </row>
        <row r="119">
          <cell r="A119" t="str">
            <v>Sanitary cleaner, RTU</v>
          </cell>
        </row>
        <row r="120">
          <cell r="A120" t="str">
            <v xml:space="preserve">Sanitary cleaner, undiluted </v>
          </cell>
        </row>
        <row r="121">
          <cell r="A121" t="str">
            <v>Hand dishwashing detergent</v>
          </cell>
        </row>
        <row r="122">
          <cell r="A122" t="str">
            <v>Single-function dishwasher detergents</v>
          </cell>
        </row>
        <row r="123">
          <cell r="A123" t="str">
            <v>Multi-function dishwasher detergents</v>
          </cell>
        </row>
        <row r="124">
          <cell r="A124" t="str">
            <v>Rinse aid</v>
          </cell>
        </row>
        <row r="125">
          <cell r="A125" t="str">
            <v>Heavy-duty detergent, colour-safe detergent (powder/tablets)</v>
          </cell>
        </row>
        <row r="126">
          <cell r="A126" t="str">
            <v>Heavy-duty detergent, colour-safe detergent (liquid, capsules, gel)</v>
          </cell>
        </row>
        <row r="127">
          <cell r="A127" t="str">
            <v>Light-duty detergent  (powder/tablets)</v>
          </cell>
        </row>
        <row r="128">
          <cell r="A128" t="str">
            <v>Light-duty detergent (liquid, capsules, gel)</v>
          </cell>
        </row>
        <row r="129">
          <cell r="A129" t="str">
            <v>Stain remover (pre-treatment only)</v>
          </cell>
        </row>
        <row r="140">
          <cell r="A140" t="str">
            <v>for private use</v>
          </cell>
        </row>
        <row r="141">
          <cell r="A141" t="str">
            <v>for professional use</v>
          </cell>
        </row>
        <row r="142">
          <cell r="A142" t="str">
            <v>for private and professional use</v>
          </cell>
        </row>
        <row r="145">
          <cell r="A145" t="str">
            <v>HSC: RTU product</v>
          </cell>
        </row>
        <row r="146">
          <cell r="A146" t="str">
            <v>HSC: g/l cleaning solution</v>
          </cell>
        </row>
        <row r="147">
          <cell r="A147" t="str">
            <v>HSC: ml/l cleaning solution</v>
          </cell>
        </row>
        <row r="148">
          <cell r="A148" t="str">
            <v>HDD: g/l washing water</v>
          </cell>
        </row>
        <row r="149">
          <cell r="A149" t="str">
            <v>HDD: ml/l washing water</v>
          </cell>
        </row>
        <row r="150">
          <cell r="A150" t="str">
            <v>LD: g/kg Laundry</v>
          </cell>
        </row>
        <row r="151">
          <cell r="A151" t="str">
            <v>LD: ml/kg Laundry</v>
          </cell>
        </row>
        <row r="152">
          <cell r="A152" t="str">
            <v>DD: g/wash</v>
          </cell>
        </row>
        <row r="153">
          <cell r="A153" t="str">
            <v>DD: ml/wash</v>
          </cell>
        </row>
        <row r="156">
          <cell r="A156" t="str">
            <v>Only for HSC (RTU): trigger spray</v>
          </cell>
        </row>
        <row r="157">
          <cell r="A157" t="str">
            <v>Only for HSC: Undiluted product for the sole purpose of refilling trigger sprays</v>
          </cell>
        </row>
        <row r="158">
          <cell r="A158" t="str">
            <v>Only for LD: Liquid/gel laundry detergents (in tablets or capsules)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..\..\..\..\..\..\..\..\..\..\..\..\..\..\..\..\buttner\AppData\Local\Microsoft\RGO.ECOLABEL\AppData\Roaming\Microsoft\Excel\Arbejdsmappe%20DID-listen\DID_revision_input_DID116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D973-DB89-41A4-B869-9A6B6367F5F3}">
  <dimension ref="A1:I42"/>
  <sheetViews>
    <sheetView tabSelected="1" zoomScale="80" zoomScaleNormal="80" workbookViewId="0">
      <selection activeCell="B42" sqref="B42:E42"/>
    </sheetView>
  </sheetViews>
  <sheetFormatPr defaultRowHeight="14.4"/>
  <cols>
    <col min="2" max="2" width="38.88671875" customWidth="1"/>
    <col min="3" max="3" width="36.33203125" customWidth="1"/>
    <col min="4" max="4" width="26.6640625" customWidth="1"/>
    <col min="5" max="5" width="18" customWidth="1"/>
    <col min="6" max="6" width="26.6640625" customWidth="1"/>
    <col min="7" max="7" width="22.5546875" customWidth="1"/>
    <col min="8" max="8" width="16.109375" customWidth="1"/>
    <col min="9" max="9" width="29.6640625" customWidth="1"/>
  </cols>
  <sheetData>
    <row r="1" spans="1:9" ht="15.6">
      <c r="A1" s="2"/>
      <c r="B1" s="4" t="s">
        <v>391</v>
      </c>
      <c r="C1" s="5"/>
      <c r="D1" s="2"/>
      <c r="E1" s="6"/>
      <c r="F1" s="6"/>
      <c r="G1" s="461" t="s">
        <v>397</v>
      </c>
      <c r="H1" s="462"/>
      <c r="I1" s="7"/>
    </row>
    <row r="2" spans="1:9" ht="15.6">
      <c r="A2" s="463" t="s">
        <v>392</v>
      </c>
      <c r="B2" s="464"/>
      <c r="C2" s="8" t="s">
        <v>393</v>
      </c>
      <c r="D2" s="2"/>
      <c r="E2" s="9"/>
      <c r="F2" s="9"/>
      <c r="G2" s="10"/>
      <c r="H2" s="6"/>
      <c r="I2" s="11" t="s">
        <v>398</v>
      </c>
    </row>
    <row r="3" spans="1:9" ht="15.6">
      <c r="A3" s="2"/>
      <c r="B3" s="2"/>
      <c r="C3" s="2"/>
      <c r="D3" s="2"/>
      <c r="E3" s="2"/>
      <c r="F3" s="2"/>
      <c r="G3" s="2"/>
      <c r="H3" s="2"/>
      <c r="I3" s="2"/>
    </row>
    <row r="4" spans="1:9">
      <c r="A4" s="449" t="s">
        <v>394</v>
      </c>
      <c r="B4" s="450"/>
      <c r="C4" s="465"/>
      <c r="D4" s="466"/>
      <c r="E4" s="467"/>
      <c r="F4" s="12"/>
      <c r="G4" s="9"/>
      <c r="H4" s="13" t="s">
        <v>399</v>
      </c>
      <c r="I4" s="14"/>
    </row>
    <row r="5" spans="1:9">
      <c r="A5" s="449" t="s">
        <v>395</v>
      </c>
      <c r="B5" s="450"/>
      <c r="C5" s="455"/>
      <c r="D5" s="456"/>
      <c r="E5" s="457"/>
      <c r="F5" s="15" t="s">
        <v>791</v>
      </c>
      <c r="G5" s="9"/>
      <c r="H5" s="13" t="s">
        <v>400</v>
      </c>
      <c r="I5" s="16"/>
    </row>
    <row r="6" spans="1:9" ht="15.6">
      <c r="A6" s="449" t="s">
        <v>396</v>
      </c>
      <c r="B6" s="450"/>
      <c r="C6" s="455"/>
      <c r="D6" s="456"/>
      <c r="E6" s="457"/>
      <c r="F6" s="1"/>
      <c r="G6" s="9"/>
      <c r="H6" s="6"/>
      <c r="I6" s="6"/>
    </row>
    <row r="7" spans="1:9" ht="15.6">
      <c r="A7" s="449" t="s">
        <v>396</v>
      </c>
      <c r="B7" s="450"/>
      <c r="C7" s="455"/>
      <c r="D7" s="456"/>
      <c r="E7" s="457"/>
      <c r="F7" s="1"/>
      <c r="G7" s="9"/>
      <c r="H7" s="6"/>
      <c r="I7" s="6"/>
    </row>
    <row r="8" spans="1:9" ht="15.6">
      <c r="A8" s="449" t="s">
        <v>396</v>
      </c>
      <c r="B8" s="450"/>
      <c r="C8" s="455"/>
      <c r="D8" s="456"/>
      <c r="E8" s="457"/>
      <c r="F8" s="1"/>
      <c r="G8" s="9"/>
      <c r="H8" s="6"/>
      <c r="I8" s="6"/>
    </row>
    <row r="9" spans="1:9" ht="15.6">
      <c r="A9" s="449" t="s">
        <v>396</v>
      </c>
      <c r="B9" s="450"/>
      <c r="C9" s="455"/>
      <c r="D9" s="456"/>
      <c r="E9" s="457"/>
      <c r="F9" s="1"/>
      <c r="G9" s="9"/>
      <c r="H9" s="6"/>
      <c r="I9" s="6"/>
    </row>
    <row r="10" spans="1:9" ht="15.6">
      <c r="A10" s="449" t="s">
        <v>396</v>
      </c>
      <c r="B10" s="450"/>
      <c r="C10" s="455"/>
      <c r="D10" s="456"/>
      <c r="E10" s="457"/>
      <c r="F10" s="1"/>
      <c r="G10" s="9"/>
      <c r="H10" s="6"/>
      <c r="I10" s="6"/>
    </row>
    <row r="11" spans="1:9" ht="15.6">
      <c r="A11" s="449" t="s">
        <v>396</v>
      </c>
      <c r="B11" s="450"/>
      <c r="C11" s="455"/>
      <c r="D11" s="456"/>
      <c r="E11" s="457"/>
      <c r="F11" s="1"/>
      <c r="G11" s="9"/>
      <c r="H11" s="6"/>
      <c r="I11" s="6"/>
    </row>
    <row r="12" spans="1:9" ht="15.6">
      <c r="A12" s="449" t="s">
        <v>396</v>
      </c>
      <c r="B12" s="450"/>
      <c r="C12" s="455"/>
      <c r="D12" s="456"/>
      <c r="E12" s="457"/>
      <c r="F12" s="1"/>
      <c r="G12" s="9"/>
      <c r="H12" s="6"/>
      <c r="I12" s="6"/>
    </row>
    <row r="13" spans="1:9" ht="15.6">
      <c r="A13" s="449" t="s">
        <v>396</v>
      </c>
      <c r="B13" s="450"/>
      <c r="C13" s="455"/>
      <c r="D13" s="456"/>
      <c r="E13" s="457"/>
      <c r="F13" s="1"/>
      <c r="G13" s="9"/>
      <c r="H13" s="6"/>
      <c r="I13" s="6"/>
    </row>
    <row r="14" spans="1:9" ht="15.6">
      <c r="A14" s="449" t="s">
        <v>396</v>
      </c>
      <c r="B14" s="450"/>
      <c r="C14" s="455"/>
      <c r="D14" s="456"/>
      <c r="E14" s="457"/>
      <c r="F14" s="1"/>
      <c r="G14" s="9"/>
      <c r="H14" s="6"/>
      <c r="I14" s="6"/>
    </row>
    <row r="15" spans="1:9" ht="15.6">
      <c r="A15" s="449" t="s">
        <v>396</v>
      </c>
      <c r="B15" s="450"/>
      <c r="C15" s="455"/>
      <c r="D15" s="456"/>
      <c r="E15" s="457"/>
      <c r="F15" s="1"/>
      <c r="G15" s="9"/>
      <c r="H15" s="6"/>
      <c r="I15" s="6"/>
    </row>
    <row r="16" spans="1:9" ht="15.6">
      <c r="A16" s="449" t="s">
        <v>396</v>
      </c>
      <c r="B16" s="450"/>
      <c r="C16" s="455"/>
      <c r="D16" s="456"/>
      <c r="E16" s="457"/>
      <c r="F16" s="1"/>
      <c r="G16" s="9"/>
      <c r="H16" s="6"/>
      <c r="I16" s="6"/>
    </row>
    <row r="17" spans="1:9" ht="15.6">
      <c r="A17" s="449" t="s">
        <v>396</v>
      </c>
      <c r="B17" s="450"/>
      <c r="C17" s="455"/>
      <c r="D17" s="456"/>
      <c r="E17" s="457"/>
      <c r="F17" s="1"/>
      <c r="G17" s="9"/>
      <c r="H17" s="6"/>
      <c r="I17" s="6"/>
    </row>
    <row r="18" spans="1:9" ht="15.6">
      <c r="A18" s="449" t="s">
        <v>396</v>
      </c>
      <c r="B18" s="450"/>
      <c r="C18" s="455"/>
      <c r="D18" s="456"/>
      <c r="E18" s="457"/>
      <c r="F18" s="1"/>
      <c r="G18" s="9"/>
      <c r="H18" s="6"/>
      <c r="I18" s="6"/>
    </row>
    <row r="19" spans="1:9" ht="15.6">
      <c r="A19" s="449" t="s">
        <v>396</v>
      </c>
      <c r="B19" s="450"/>
      <c r="C19" s="455"/>
      <c r="D19" s="456"/>
      <c r="E19" s="457"/>
      <c r="F19" s="1"/>
      <c r="G19" s="9"/>
      <c r="H19" s="6"/>
      <c r="I19" s="6"/>
    </row>
    <row r="20" spans="1:9" ht="15.6">
      <c r="A20" s="449" t="s">
        <v>396</v>
      </c>
      <c r="B20" s="450"/>
      <c r="C20" s="455"/>
      <c r="D20" s="456"/>
      <c r="E20" s="457"/>
      <c r="F20" s="1"/>
      <c r="G20" s="9"/>
      <c r="H20" s="6"/>
      <c r="I20" s="6"/>
    </row>
    <row r="21" spans="1:9" ht="15.6">
      <c r="A21" s="2"/>
      <c r="B21" s="2"/>
      <c r="C21" s="2"/>
      <c r="D21" s="2"/>
      <c r="E21" s="2"/>
      <c r="F21" s="2"/>
      <c r="G21" s="2"/>
      <c r="H21" s="2"/>
      <c r="I21" s="2"/>
    </row>
    <row r="22" spans="1:9" ht="15.6">
      <c r="A22" s="449" t="s">
        <v>401</v>
      </c>
      <c r="B22" s="450"/>
      <c r="C22" s="455"/>
      <c r="D22" s="456"/>
      <c r="E22" s="457"/>
      <c r="F22" s="2"/>
      <c r="G22" s="17"/>
      <c r="H22" s="2"/>
      <c r="I22" s="6"/>
    </row>
    <row r="23" spans="1:9" ht="43.5" customHeight="1">
      <c r="A23" s="451" t="s">
        <v>789</v>
      </c>
      <c r="B23" s="452"/>
      <c r="C23" s="458"/>
      <c r="D23" s="458"/>
      <c r="E23" s="458"/>
      <c r="F23" s="2"/>
      <c r="G23" s="17"/>
      <c r="H23" s="2"/>
      <c r="I23" s="6"/>
    </row>
    <row r="24" spans="1:9" ht="15.6">
      <c r="A24" s="449" t="s">
        <v>401</v>
      </c>
      <c r="B24" s="450"/>
      <c r="C24" s="18"/>
      <c r="D24" s="19"/>
      <c r="E24" s="19"/>
      <c r="F24" s="2"/>
      <c r="G24" s="17"/>
      <c r="H24" s="2"/>
      <c r="I24" s="17"/>
    </row>
    <row r="25" spans="1:9" ht="30.6">
      <c r="A25" s="459" t="s">
        <v>421</v>
      </c>
      <c r="B25" s="460"/>
      <c r="C25" s="20"/>
      <c r="D25" s="21" t="s">
        <v>402</v>
      </c>
      <c r="E25" s="21" t="s">
        <v>403</v>
      </c>
      <c r="F25" s="2"/>
      <c r="G25" s="22"/>
      <c r="H25" s="22"/>
      <c r="I25" s="6"/>
    </row>
    <row r="26" spans="1:9" ht="15.6">
      <c r="A26" s="449" t="s">
        <v>404</v>
      </c>
      <c r="B26" s="450"/>
      <c r="C26" s="20"/>
      <c r="D26" s="19"/>
      <c r="E26" s="19"/>
      <c r="F26" s="2"/>
      <c r="G26" s="6"/>
      <c r="H26" s="2"/>
      <c r="I26" s="2"/>
    </row>
    <row r="27" spans="1:9" ht="15.6">
      <c r="A27" s="449" t="s">
        <v>405</v>
      </c>
      <c r="B27" s="450"/>
      <c r="C27" s="20"/>
      <c r="D27" s="19"/>
      <c r="E27" s="19"/>
      <c r="F27" s="2"/>
      <c r="G27" s="6"/>
      <c r="H27" s="2"/>
      <c r="I27" s="2"/>
    </row>
    <row r="28" spans="1:9" ht="15.6">
      <c r="A28" s="449" t="s">
        <v>942</v>
      </c>
      <c r="B28" s="450"/>
      <c r="C28" s="20"/>
      <c r="D28" s="19"/>
      <c r="E28" s="19"/>
      <c r="F28" s="2"/>
      <c r="G28" s="6"/>
      <c r="H28" s="2"/>
      <c r="I28" s="2"/>
    </row>
    <row r="29" spans="1:9" ht="15.6">
      <c r="A29" s="449" t="s">
        <v>406</v>
      </c>
      <c r="B29" s="450"/>
      <c r="C29" s="23"/>
      <c r="D29" s="19"/>
      <c r="E29" s="19"/>
      <c r="F29" s="2"/>
      <c r="G29" s="6"/>
      <c r="H29" s="2"/>
      <c r="I29" s="2"/>
    </row>
    <row r="30" spans="1:9" ht="15.6">
      <c r="A30" s="449" t="s">
        <v>407</v>
      </c>
      <c r="B30" s="450"/>
      <c r="C30" s="20"/>
      <c r="D30" s="19"/>
      <c r="E30" s="19"/>
      <c r="F30" s="2"/>
      <c r="G30" s="6"/>
      <c r="H30" s="2"/>
      <c r="I30" s="2"/>
    </row>
    <row r="31" spans="1:9" ht="15.6">
      <c r="A31" s="449" t="s">
        <v>408</v>
      </c>
      <c r="B31" s="450"/>
      <c r="C31" s="20"/>
      <c r="D31" s="19"/>
      <c r="E31" s="19"/>
      <c r="F31" s="2"/>
      <c r="G31" s="6"/>
      <c r="H31" s="2"/>
      <c r="I31" s="2"/>
    </row>
    <row r="32" spans="1:9" ht="15.6">
      <c r="A32" s="449" t="s">
        <v>409</v>
      </c>
      <c r="B32" s="450"/>
      <c r="C32" s="20"/>
      <c r="D32" s="19"/>
      <c r="E32" s="19"/>
      <c r="F32" s="2"/>
      <c r="G32" s="6"/>
      <c r="H32" s="2"/>
      <c r="I32" s="2"/>
    </row>
    <row r="33" spans="1:9" ht="15.6">
      <c r="A33" s="449" t="s">
        <v>410</v>
      </c>
      <c r="B33" s="450"/>
      <c r="C33" s="20"/>
      <c r="D33" s="19"/>
      <c r="E33" s="19"/>
      <c r="F33" s="2"/>
      <c r="G33" s="6"/>
      <c r="H33" s="2"/>
      <c r="I33" s="2"/>
    </row>
    <row r="34" spans="1:9" ht="15.6">
      <c r="A34" s="449" t="s">
        <v>411</v>
      </c>
      <c r="B34" s="450"/>
      <c r="C34" s="20"/>
      <c r="D34" s="19"/>
      <c r="E34" s="19"/>
      <c r="F34" s="2"/>
      <c r="G34" s="6"/>
      <c r="H34" s="2"/>
      <c r="I34" s="2"/>
    </row>
    <row r="35" spans="1:9" ht="15.6">
      <c r="A35" s="451" t="s">
        <v>412</v>
      </c>
      <c r="B35" s="452"/>
      <c r="C35" s="20"/>
      <c r="D35" s="19"/>
      <c r="E35" s="19"/>
      <c r="F35" s="2"/>
      <c r="G35" s="6"/>
      <c r="H35" s="2"/>
      <c r="I35" s="2"/>
    </row>
    <row r="36" spans="1:9" ht="51">
      <c r="A36" s="453" t="s">
        <v>413</v>
      </c>
      <c r="B36" s="454"/>
      <c r="C36" s="20"/>
      <c r="D36" s="24" t="s">
        <v>947</v>
      </c>
      <c r="E36" s="19"/>
      <c r="F36" s="2"/>
      <c r="G36" s="25"/>
      <c r="H36" s="2"/>
      <c r="I36" s="2"/>
    </row>
    <row r="37" spans="1:9" ht="15.6">
      <c r="A37" s="451" t="s">
        <v>1006</v>
      </c>
      <c r="B37" s="452"/>
      <c r="C37" s="23"/>
      <c r="D37" s="19"/>
      <c r="E37" s="19"/>
      <c r="F37" s="2"/>
      <c r="G37" s="2"/>
      <c r="H37" s="2"/>
      <c r="I37" s="2"/>
    </row>
    <row r="38" spans="1:9" ht="15.6">
      <c r="A38" s="451" t="s">
        <v>415</v>
      </c>
      <c r="B38" s="452"/>
      <c r="C38" s="26">
        <v>0</v>
      </c>
      <c r="D38" s="19"/>
      <c r="E38" s="19"/>
      <c r="F38" s="2"/>
      <c r="G38" s="2"/>
      <c r="H38" s="2"/>
      <c r="I38" s="2"/>
    </row>
    <row r="39" spans="1:9" ht="15.6">
      <c r="A39" s="451" t="s">
        <v>790</v>
      </c>
      <c r="B39" s="452"/>
      <c r="C39" s="27" t="e">
        <v>#N/A</v>
      </c>
      <c r="D39" s="19"/>
      <c r="E39" s="19"/>
      <c r="F39" s="2"/>
      <c r="G39" s="2"/>
      <c r="H39" s="2"/>
      <c r="I39" s="2"/>
    </row>
    <row r="40" spans="1:9" ht="15.6">
      <c r="A40" s="451" t="s">
        <v>416</v>
      </c>
      <c r="B40" s="452"/>
      <c r="C40" s="28" t="e">
        <v>#N/A</v>
      </c>
      <c r="D40" s="19"/>
      <c r="E40" s="19"/>
      <c r="F40" s="2"/>
      <c r="G40" s="2"/>
      <c r="H40" s="2"/>
      <c r="I40" s="2"/>
    </row>
    <row r="41" spans="1:9" ht="15.6">
      <c r="A41" s="2"/>
      <c r="B41" s="2"/>
      <c r="C41" s="29"/>
      <c r="D41" s="2"/>
      <c r="E41" s="2"/>
      <c r="F41" s="2"/>
      <c r="G41" s="2"/>
      <c r="H41" s="2"/>
      <c r="I41" s="2"/>
    </row>
    <row r="42" spans="1:9" ht="29.25" customHeight="1">
      <c r="A42" s="2"/>
      <c r="B42" s="448" t="s">
        <v>417</v>
      </c>
      <c r="C42" s="448"/>
      <c r="D42" s="448"/>
      <c r="E42" s="448"/>
      <c r="F42" s="2"/>
      <c r="G42" s="3"/>
      <c r="H42" s="3"/>
      <c r="I42" s="3"/>
    </row>
  </sheetData>
  <mergeCells count="58">
    <mergeCell ref="G1:H1"/>
    <mergeCell ref="A2:B2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9:B29"/>
    <mergeCell ref="A20:B20"/>
    <mergeCell ref="C20:E20"/>
    <mergeCell ref="A22:B22"/>
    <mergeCell ref="C22:E22"/>
    <mergeCell ref="A23:B23"/>
    <mergeCell ref="C23:E23"/>
    <mergeCell ref="A24:B24"/>
    <mergeCell ref="A25:B25"/>
    <mergeCell ref="A26:B26"/>
    <mergeCell ref="A27:B27"/>
    <mergeCell ref="A28:B28"/>
    <mergeCell ref="B42:E42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</mergeCells>
  <conditionalFormatting sqref="C3:I3">
    <cfRule type="expression" dxfId="103" priority="4">
      <formula>$B3=""</formula>
    </cfRule>
  </conditionalFormatting>
  <conditionalFormatting sqref="C25">
    <cfRule type="expression" dxfId="102" priority="3">
      <formula>SUMPRODUCT(ISNUMBER(FIND($L$13:$L$38,C25))*1)&gt;0</formula>
    </cfRule>
  </conditionalFormatting>
  <conditionalFormatting sqref="C40">
    <cfRule type="beginsWith" dxfId="101" priority="1" operator="beginsWith" text="not">
      <formula>LEFT(C40,LEN("not"))="not"</formula>
    </cfRule>
    <cfRule type="beginsWith" dxfId="100" priority="2" operator="beginsWith" text="ok">
      <formula>LEFT(C40,LEN("ok"))="ok"</formula>
    </cfRule>
  </conditionalFormatting>
  <dataValidations count="7">
    <dataValidation type="list" allowBlank="1" showInputMessage="1" showErrorMessage="1" errorTitle="please select" sqref="C37" xr:uid="{6B1FBF94-16C4-4370-99B1-CD8ED86425D0}">
      <formula1>Einheit</formula1>
    </dataValidation>
    <dataValidation type="list" allowBlank="1" showInputMessage="1" showErrorMessage="1" errorTitle="please select" sqref="C30:C35 F30:F35" xr:uid="{C832A754-E598-47C2-82AD-1C43D5568D55}">
      <formula1>janein</formula1>
    </dataValidation>
    <dataValidation type="list" allowBlank="1" showInputMessage="1" showErrorMessage="1" errorTitle="please select" sqref="C29 F29" xr:uid="{F328A01D-3B68-4DA7-AE08-BE7211A875B7}">
      <formula1>Privat</formula1>
    </dataValidation>
    <dataValidation type="list" allowBlank="1" showInputMessage="1" showErrorMessage="1" errorTitle="Please select" sqref="I1" xr:uid="{AEBEC94E-4212-4480-898D-EB4310DF4034}">
      <formula1>Beschluss</formula1>
    </dataValidation>
    <dataValidation type="list" allowBlank="1" showInputMessage="1" showErrorMessage="1" errorTitle="Please select" sqref="C22:F22" xr:uid="{6AFD823D-8E37-49A5-BC4F-C2F2C4866E6A}">
      <formula1>Produkt</formula1>
    </dataValidation>
    <dataValidation type="list" allowBlank="1" showInputMessage="1" showErrorMessage="1" sqref="C24 F24" xr:uid="{231F97D0-4F18-4671-98C0-B5294FF4AC94}">
      <formula1>Produktform</formula1>
    </dataValidation>
    <dataValidation type="list" allowBlank="1" showInputMessage="1" showErrorMessage="1" sqref="C2:C3" xr:uid="{7BA761B1-22F2-4267-AF01-568D4E44C8B4}">
      <formula1>Sprache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6BE1C-5081-4F8C-B1B3-9FADE82C8E53}">
  <dimension ref="A1:B306"/>
  <sheetViews>
    <sheetView topLeftCell="B1" zoomScaleNormal="100" workbookViewId="0">
      <selection activeCell="B7" sqref="B7"/>
    </sheetView>
  </sheetViews>
  <sheetFormatPr defaultRowHeight="14.4"/>
  <cols>
    <col min="1" max="1" width="105.44140625" customWidth="1"/>
    <col min="2" max="2" width="91.44140625" customWidth="1"/>
  </cols>
  <sheetData>
    <row r="1" spans="1:2">
      <c r="A1" s="392"/>
      <c r="B1" s="392"/>
    </row>
    <row r="2" spans="1:2">
      <c r="A2" s="392"/>
      <c r="B2" s="392"/>
    </row>
    <row r="3" spans="1:2">
      <c r="A3" s="393" t="s">
        <v>59</v>
      </c>
      <c r="B3" s="393" t="s">
        <v>393</v>
      </c>
    </row>
    <row r="4" spans="1:2">
      <c r="A4" s="394" t="s">
        <v>68</v>
      </c>
      <c r="B4" s="394" t="s">
        <v>395</v>
      </c>
    </row>
    <row r="5" spans="1:2">
      <c r="A5" s="394" t="s">
        <v>69</v>
      </c>
      <c r="B5" s="394" t="s">
        <v>396</v>
      </c>
    </row>
    <row r="6" spans="1:2">
      <c r="A6" s="394" t="s">
        <v>70</v>
      </c>
      <c r="B6" s="394" t="s">
        <v>394</v>
      </c>
    </row>
    <row r="7" spans="1:2">
      <c r="A7" s="394" t="s">
        <v>71</v>
      </c>
      <c r="B7" s="394" t="s">
        <v>401</v>
      </c>
    </row>
    <row r="8" spans="1:2">
      <c r="A8" s="394" t="s">
        <v>72</v>
      </c>
      <c r="B8" s="394" t="s">
        <v>399</v>
      </c>
    </row>
    <row r="9" spans="1:2">
      <c r="A9" s="394" t="s">
        <v>0</v>
      </c>
      <c r="B9" s="394" t="s">
        <v>400</v>
      </c>
    </row>
    <row r="10" spans="1:2">
      <c r="A10" s="394" t="s">
        <v>73</v>
      </c>
      <c r="B10" s="395" t="s">
        <v>431</v>
      </c>
    </row>
    <row r="11" spans="1:2">
      <c r="A11" s="394" t="s">
        <v>74</v>
      </c>
      <c r="B11" s="394" t="s">
        <v>453</v>
      </c>
    </row>
    <row r="12" spans="1:2">
      <c r="A12" s="394" t="s">
        <v>75</v>
      </c>
      <c r="B12" s="394" t="s">
        <v>430</v>
      </c>
    </row>
    <row r="13" spans="1:2">
      <c r="A13" s="394" t="s">
        <v>76</v>
      </c>
      <c r="B13" s="394" t="s">
        <v>429</v>
      </c>
    </row>
    <row r="14" spans="1:2">
      <c r="A14" s="394" t="s">
        <v>77</v>
      </c>
      <c r="B14" s="394" t="s">
        <v>425</v>
      </c>
    </row>
    <row r="15" spans="1:2">
      <c r="A15" s="394" t="s">
        <v>78</v>
      </c>
      <c r="B15" s="394" t="s">
        <v>426</v>
      </c>
    </row>
    <row r="16" spans="1:2" ht="14.25" customHeight="1">
      <c r="A16" s="396" t="s">
        <v>79</v>
      </c>
      <c r="B16" s="394" t="s">
        <v>427</v>
      </c>
    </row>
    <row r="17" spans="1:2">
      <c r="A17" s="394" t="s">
        <v>80</v>
      </c>
      <c r="B17" s="394" t="s">
        <v>428</v>
      </c>
    </row>
    <row r="18" spans="1:2">
      <c r="A18" s="394" t="s">
        <v>81</v>
      </c>
      <c r="B18" s="394" t="s">
        <v>424</v>
      </c>
    </row>
    <row r="19" spans="1:2">
      <c r="A19" s="394" t="s">
        <v>82</v>
      </c>
      <c r="B19" s="394" t="s">
        <v>423</v>
      </c>
    </row>
    <row r="20" spans="1:2">
      <c r="A20" s="394" t="s">
        <v>1</v>
      </c>
      <c r="B20" s="394" t="s">
        <v>422</v>
      </c>
    </row>
    <row r="21" spans="1:2" ht="12.75" customHeight="1">
      <c r="A21" s="396" t="s">
        <v>83</v>
      </c>
      <c r="B21" s="394" t="s">
        <v>421</v>
      </c>
    </row>
    <row r="22" spans="1:2" ht="14.25" customHeight="1">
      <c r="A22" s="396" t="s">
        <v>84</v>
      </c>
      <c r="B22" s="394" t="s">
        <v>785</v>
      </c>
    </row>
    <row r="23" spans="1:2">
      <c r="A23" s="394" t="s">
        <v>85</v>
      </c>
      <c r="B23" s="394" t="s">
        <v>432</v>
      </c>
    </row>
    <row r="24" spans="1:2">
      <c r="A24" s="394" t="s">
        <v>86</v>
      </c>
      <c r="B24" s="394" t="s">
        <v>419</v>
      </c>
    </row>
    <row r="25" spans="1:2">
      <c r="A25" s="394" t="s">
        <v>87</v>
      </c>
      <c r="B25" s="394" t="s">
        <v>786</v>
      </c>
    </row>
    <row r="26" spans="1:2">
      <c r="A26" s="394" t="s">
        <v>88</v>
      </c>
      <c r="B26" s="394" t="s">
        <v>448</v>
      </c>
    </row>
    <row r="27" spans="1:2" ht="33.75" customHeight="1">
      <c r="A27" s="396" t="s">
        <v>89</v>
      </c>
      <c r="B27" s="396" t="s">
        <v>1008</v>
      </c>
    </row>
    <row r="28" spans="1:2" ht="35.25" customHeight="1">
      <c r="A28" s="396" t="s">
        <v>90</v>
      </c>
      <c r="B28" s="396" t="s">
        <v>1009</v>
      </c>
    </row>
    <row r="29" spans="1:2" ht="39.75" customHeight="1">
      <c r="A29" s="397" t="s">
        <v>91</v>
      </c>
      <c r="B29" s="397" t="s">
        <v>449</v>
      </c>
    </row>
    <row r="30" spans="1:2">
      <c r="A30" s="394" t="s">
        <v>92</v>
      </c>
      <c r="B30" s="394" t="s">
        <v>1017</v>
      </c>
    </row>
    <row r="31" spans="1:2">
      <c r="A31" s="394" t="s">
        <v>93</v>
      </c>
      <c r="B31" s="394" t="s">
        <v>391</v>
      </c>
    </row>
    <row r="32" spans="1:2">
      <c r="A32" s="394" t="s">
        <v>94</v>
      </c>
      <c r="B32" s="394" t="s">
        <v>788</v>
      </c>
    </row>
    <row r="33" spans="1:2" ht="18" customHeight="1">
      <c r="A33" s="398" t="s">
        <v>95</v>
      </c>
      <c r="B33" s="397" t="s">
        <v>462</v>
      </c>
    </row>
    <row r="34" spans="1:2" ht="43.5" customHeight="1">
      <c r="A34" s="396" t="s">
        <v>96</v>
      </c>
      <c r="B34" s="396" t="s">
        <v>822</v>
      </c>
    </row>
    <row r="35" spans="1:2">
      <c r="A35" s="394" t="s">
        <v>97</v>
      </c>
      <c r="B35" s="394" t="s">
        <v>1012</v>
      </c>
    </row>
    <row r="36" spans="1:2">
      <c r="A36" s="394" t="s">
        <v>98</v>
      </c>
      <c r="B36" s="394" t="s">
        <v>792</v>
      </c>
    </row>
    <row r="37" spans="1:2">
      <c r="A37" s="394" t="s">
        <v>99</v>
      </c>
      <c r="B37" s="394" t="s">
        <v>793</v>
      </c>
    </row>
    <row r="38" spans="1:2">
      <c r="A38" s="394" t="s">
        <v>15</v>
      </c>
      <c r="B38" s="394" t="s">
        <v>456</v>
      </c>
    </row>
    <row r="39" spans="1:2">
      <c r="A39" s="394" t="s">
        <v>21</v>
      </c>
      <c r="B39" s="394" t="s">
        <v>457</v>
      </c>
    </row>
    <row r="40" spans="1:2">
      <c r="A40" s="394" t="s">
        <v>100</v>
      </c>
      <c r="B40" s="394" t="s">
        <v>461</v>
      </c>
    </row>
    <row r="41" spans="1:2">
      <c r="A41" s="394" t="s">
        <v>101</v>
      </c>
      <c r="B41" s="394" t="s">
        <v>444</v>
      </c>
    </row>
    <row r="42" spans="1:2">
      <c r="A42" s="394" t="s">
        <v>102</v>
      </c>
      <c r="B42" s="394" t="s">
        <v>794</v>
      </c>
    </row>
    <row r="43" spans="1:2" ht="14.25" customHeight="1">
      <c r="A43" s="396" t="s">
        <v>103</v>
      </c>
      <c r="B43" s="396" t="s">
        <v>475</v>
      </c>
    </row>
    <row r="44" spans="1:2" ht="15.75" customHeight="1">
      <c r="A44" s="396" t="s">
        <v>104</v>
      </c>
      <c r="B44" s="396" t="s">
        <v>476</v>
      </c>
    </row>
    <row r="45" spans="1:2" ht="15.75" customHeight="1">
      <c r="A45" s="396" t="s">
        <v>105</v>
      </c>
      <c r="B45" s="396" t="s">
        <v>795</v>
      </c>
    </row>
    <row r="46" spans="1:2">
      <c r="A46" s="394" t="s">
        <v>106</v>
      </c>
      <c r="B46" s="394" t="s">
        <v>798</v>
      </c>
    </row>
    <row r="47" spans="1:2">
      <c r="A47" s="399" t="s">
        <v>107</v>
      </c>
      <c r="B47" s="399" t="s">
        <v>796</v>
      </c>
    </row>
    <row r="48" spans="1:2">
      <c r="A48" s="399" t="s">
        <v>108</v>
      </c>
      <c r="B48" s="399" t="s">
        <v>797</v>
      </c>
    </row>
    <row r="49" spans="1:2">
      <c r="A49" s="399" t="s">
        <v>109</v>
      </c>
      <c r="B49" s="399" t="s">
        <v>482</v>
      </c>
    </row>
    <row r="50" spans="1:2">
      <c r="A50" s="399" t="s">
        <v>110</v>
      </c>
      <c r="B50" s="399" t="s">
        <v>483</v>
      </c>
    </row>
    <row r="51" spans="1:2">
      <c r="A51" s="396" t="s">
        <v>111</v>
      </c>
      <c r="B51" s="396" t="s">
        <v>470</v>
      </c>
    </row>
    <row r="52" spans="1:2">
      <c r="A52" s="396" t="s">
        <v>27</v>
      </c>
      <c r="B52" s="396" t="s">
        <v>471</v>
      </c>
    </row>
    <row r="53" spans="1:2" ht="42" customHeight="1">
      <c r="A53" s="397" t="s">
        <v>112</v>
      </c>
      <c r="B53" s="397" t="s">
        <v>417</v>
      </c>
    </row>
    <row r="54" spans="1:2" ht="31.5" customHeight="1">
      <c r="A54" s="396" t="s">
        <v>113</v>
      </c>
      <c r="B54" s="396" t="s">
        <v>799</v>
      </c>
    </row>
    <row r="55" spans="1:2">
      <c r="A55" s="394" t="s">
        <v>114</v>
      </c>
      <c r="B55" s="394" t="s">
        <v>434</v>
      </c>
    </row>
    <row r="56" spans="1:2">
      <c r="A56" s="394" t="s">
        <v>115</v>
      </c>
      <c r="B56" s="394" t="s">
        <v>435</v>
      </c>
    </row>
    <row r="57" spans="1:2">
      <c r="A57" s="394" t="s">
        <v>116</v>
      </c>
      <c r="B57" s="394" t="s">
        <v>436</v>
      </c>
    </row>
    <row r="58" spans="1:2" ht="18" customHeight="1">
      <c r="A58" s="396" t="s">
        <v>117</v>
      </c>
      <c r="B58" s="394" t="s">
        <v>437</v>
      </c>
    </row>
    <row r="59" spans="1:2">
      <c r="A59" s="394" t="s">
        <v>118</v>
      </c>
      <c r="B59" s="394" t="s">
        <v>808</v>
      </c>
    </row>
    <row r="60" spans="1:2">
      <c r="A60" s="400" t="s">
        <v>119</v>
      </c>
      <c r="B60" s="394" t="s">
        <v>809</v>
      </c>
    </row>
    <row r="61" spans="1:2">
      <c r="A61" s="400" t="s">
        <v>120</v>
      </c>
      <c r="B61" s="394" t="s">
        <v>810</v>
      </c>
    </row>
    <row r="62" spans="1:2">
      <c r="A62" s="400" t="s">
        <v>121</v>
      </c>
      <c r="B62" s="394" t="s">
        <v>801</v>
      </c>
    </row>
    <row r="63" spans="1:2">
      <c r="A63" s="400" t="s">
        <v>122</v>
      </c>
      <c r="B63" s="394" t="s">
        <v>802</v>
      </c>
    </row>
    <row r="64" spans="1:2">
      <c r="A64" s="400" t="s">
        <v>123</v>
      </c>
      <c r="B64" s="394" t="s">
        <v>803</v>
      </c>
    </row>
    <row r="65" spans="1:2">
      <c r="A65" s="400" t="s">
        <v>124</v>
      </c>
      <c r="B65" s="394" t="s">
        <v>800</v>
      </c>
    </row>
    <row r="66" spans="1:2">
      <c r="A66" s="400" t="s">
        <v>125</v>
      </c>
      <c r="B66" s="394" t="s">
        <v>804</v>
      </c>
    </row>
    <row r="67" spans="1:2">
      <c r="A67" s="400" t="s">
        <v>126</v>
      </c>
      <c r="B67" s="394" t="s">
        <v>811</v>
      </c>
    </row>
    <row r="68" spans="1:2">
      <c r="A68" s="400" t="s">
        <v>127</v>
      </c>
      <c r="B68" s="394" t="s">
        <v>805</v>
      </c>
    </row>
    <row r="69" spans="1:2">
      <c r="A69" s="400" t="s">
        <v>4</v>
      </c>
      <c r="B69" s="394" t="s">
        <v>806</v>
      </c>
    </row>
    <row r="70" spans="1:2">
      <c r="A70" s="400" t="s">
        <v>61</v>
      </c>
      <c r="B70" s="394" t="s">
        <v>39</v>
      </c>
    </row>
    <row r="71" spans="1:2">
      <c r="A71" s="400" t="s">
        <v>42</v>
      </c>
      <c r="B71" s="394" t="s">
        <v>42</v>
      </c>
    </row>
    <row r="72" spans="1:2">
      <c r="A72" s="400" t="s">
        <v>63</v>
      </c>
      <c r="B72" s="394" t="s">
        <v>44</v>
      </c>
    </row>
    <row r="73" spans="1:2">
      <c r="A73" s="400" t="s">
        <v>41</v>
      </c>
      <c r="B73" s="394" t="s">
        <v>41</v>
      </c>
    </row>
    <row r="74" spans="1:2">
      <c r="A74" s="400" t="s">
        <v>45</v>
      </c>
      <c r="B74" s="394" t="s">
        <v>45</v>
      </c>
    </row>
    <row r="75" spans="1:2">
      <c r="A75" s="400" t="s">
        <v>66</v>
      </c>
      <c r="B75" s="394" t="s">
        <v>40</v>
      </c>
    </row>
    <row r="76" spans="1:2">
      <c r="A76" s="400" t="s">
        <v>12</v>
      </c>
      <c r="B76" s="394" t="s">
        <v>12</v>
      </c>
    </row>
    <row r="77" spans="1:2">
      <c r="A77" s="400" t="s">
        <v>41</v>
      </c>
      <c r="B77" s="394" t="s">
        <v>41</v>
      </c>
    </row>
    <row r="78" spans="1:2">
      <c r="A78" s="400" t="s">
        <v>45</v>
      </c>
      <c r="B78" s="394" t="s">
        <v>45</v>
      </c>
    </row>
    <row r="79" spans="1:2">
      <c r="A79" s="400" t="s">
        <v>128</v>
      </c>
      <c r="B79" s="394" t="s">
        <v>463</v>
      </c>
    </row>
    <row r="80" spans="1:2">
      <c r="A80" s="400" t="s">
        <v>129</v>
      </c>
      <c r="B80" s="394" t="s">
        <v>787</v>
      </c>
    </row>
    <row r="81" spans="1:2">
      <c r="A81" s="394" t="s">
        <v>130</v>
      </c>
      <c r="B81" s="394" t="s">
        <v>465</v>
      </c>
    </row>
    <row r="82" spans="1:2">
      <c r="A82" s="394" t="s">
        <v>131</v>
      </c>
      <c r="B82" s="394" t="s">
        <v>466</v>
      </c>
    </row>
    <row r="83" spans="1:2">
      <c r="A83" s="394" t="s">
        <v>132</v>
      </c>
      <c r="B83" s="394" t="s">
        <v>783</v>
      </c>
    </row>
    <row r="84" spans="1:2">
      <c r="A84" s="394" t="s">
        <v>133</v>
      </c>
      <c r="B84" s="394" t="s">
        <v>467</v>
      </c>
    </row>
    <row r="85" spans="1:2">
      <c r="A85" s="394" t="s">
        <v>134</v>
      </c>
      <c r="B85" s="394" t="s">
        <v>468</v>
      </c>
    </row>
    <row r="86" spans="1:2">
      <c r="A86" s="394" t="s">
        <v>131</v>
      </c>
      <c r="B86" s="394" t="s">
        <v>466</v>
      </c>
    </row>
    <row r="87" spans="1:2">
      <c r="A87" s="394" t="s">
        <v>132</v>
      </c>
      <c r="B87" s="394" t="s">
        <v>783</v>
      </c>
    </row>
    <row r="88" spans="1:2">
      <c r="A88" s="394" t="s">
        <v>135</v>
      </c>
      <c r="B88" s="394" t="s">
        <v>478</v>
      </c>
    </row>
    <row r="89" spans="1:2">
      <c r="A89" s="394" t="s">
        <v>136</v>
      </c>
      <c r="B89" s="394" t="s">
        <v>505</v>
      </c>
    </row>
    <row r="90" spans="1:2">
      <c r="A90" s="394" t="s">
        <v>137</v>
      </c>
      <c r="B90" s="394" t="s">
        <v>812</v>
      </c>
    </row>
    <row r="91" spans="1:2">
      <c r="A91" s="394" t="s">
        <v>138</v>
      </c>
      <c r="B91" s="394" t="s">
        <v>813</v>
      </c>
    </row>
    <row r="92" spans="1:2">
      <c r="A92" s="401" t="s">
        <v>139</v>
      </c>
      <c r="B92" s="394" t="s">
        <v>499</v>
      </c>
    </row>
    <row r="93" spans="1:2" ht="18" customHeight="1">
      <c r="A93" s="402" t="s">
        <v>140</v>
      </c>
      <c r="B93" s="394" t="s">
        <v>814</v>
      </c>
    </row>
    <row r="94" spans="1:2" ht="21.75" customHeight="1">
      <c r="A94" s="402" t="s">
        <v>141</v>
      </c>
      <c r="B94" s="394" t="s">
        <v>815</v>
      </c>
    </row>
    <row r="95" spans="1:2" ht="28.5" customHeight="1">
      <c r="A95" s="402" t="s">
        <v>142</v>
      </c>
      <c r="B95" s="396" t="s">
        <v>1018</v>
      </c>
    </row>
    <row r="96" spans="1:2" ht="18" customHeight="1">
      <c r="A96" s="402" t="s">
        <v>143</v>
      </c>
      <c r="B96" s="397" t="s">
        <v>816</v>
      </c>
    </row>
    <row r="97" spans="1:2" ht="17.25" customHeight="1">
      <c r="A97" s="402" t="s">
        <v>144</v>
      </c>
      <c r="B97" s="397" t="s">
        <v>474</v>
      </c>
    </row>
    <row r="98" spans="1:2">
      <c r="A98" s="402" t="s">
        <v>28</v>
      </c>
      <c r="B98" s="402" t="s">
        <v>817</v>
      </c>
    </row>
    <row r="99" spans="1:2" ht="17.25" customHeight="1">
      <c r="A99" s="402" t="s">
        <v>145</v>
      </c>
      <c r="B99" s="402" t="s">
        <v>818</v>
      </c>
    </row>
    <row r="100" spans="1:2">
      <c r="A100" s="401" t="s">
        <v>146</v>
      </c>
      <c r="B100" s="394" t="s">
        <v>819</v>
      </c>
    </row>
    <row r="101" spans="1:2">
      <c r="A101" s="401" t="s">
        <v>147</v>
      </c>
      <c r="B101" s="394" t="s">
        <v>443</v>
      </c>
    </row>
    <row r="102" spans="1:2">
      <c r="A102" s="401" t="s">
        <v>148</v>
      </c>
      <c r="B102" s="394" t="s">
        <v>820</v>
      </c>
    </row>
    <row r="103" spans="1:2">
      <c r="A103" s="394" t="s">
        <v>149</v>
      </c>
      <c r="B103" s="394" t="s">
        <v>821</v>
      </c>
    </row>
    <row r="104" spans="1:2" ht="42.75" customHeight="1">
      <c r="A104" s="402" t="s">
        <v>150</v>
      </c>
      <c r="B104" s="396" t="s">
        <v>822</v>
      </c>
    </row>
    <row r="105" spans="1:2" ht="19.5" customHeight="1">
      <c r="A105" s="402" t="s">
        <v>151</v>
      </c>
      <c r="B105" s="396" t="s">
        <v>1007</v>
      </c>
    </row>
    <row r="106" spans="1:2">
      <c r="A106" s="394" t="s">
        <v>152</v>
      </c>
      <c r="B106" s="394" t="s">
        <v>823</v>
      </c>
    </row>
    <row r="107" spans="1:2">
      <c r="A107" s="394" t="s">
        <v>153</v>
      </c>
      <c r="B107" s="394" t="s">
        <v>1019</v>
      </c>
    </row>
    <row r="108" spans="1:2">
      <c r="A108" s="394" t="s">
        <v>154</v>
      </c>
      <c r="B108" s="394" t="s">
        <v>825</v>
      </c>
    </row>
    <row r="109" spans="1:2">
      <c r="A109" s="394" t="s">
        <v>155</v>
      </c>
      <c r="B109" s="394" t="s">
        <v>824</v>
      </c>
    </row>
    <row r="110" spans="1:2">
      <c r="A110" s="394" t="s">
        <v>156</v>
      </c>
      <c r="B110" s="394" t="s">
        <v>826</v>
      </c>
    </row>
    <row r="111" spans="1:2">
      <c r="A111" s="394" t="s">
        <v>157</v>
      </c>
      <c r="B111" s="394" t="s">
        <v>827</v>
      </c>
    </row>
    <row r="112" spans="1:2">
      <c r="A112" s="394" t="s">
        <v>158</v>
      </c>
      <c r="B112" s="394" t="s">
        <v>828</v>
      </c>
    </row>
    <row r="113" spans="1:2" ht="27" customHeight="1">
      <c r="A113" s="396" t="s">
        <v>159</v>
      </c>
      <c r="B113" s="396" t="s">
        <v>1020</v>
      </c>
    </row>
    <row r="114" spans="1:2" ht="18.75" customHeight="1">
      <c r="A114" s="394" t="s">
        <v>160</v>
      </c>
      <c r="B114" s="396" t="s">
        <v>829</v>
      </c>
    </row>
    <row r="115" spans="1:2" ht="19.5" customHeight="1">
      <c r="A115" s="396" t="s">
        <v>161</v>
      </c>
      <c r="B115" s="396" t="s">
        <v>830</v>
      </c>
    </row>
    <row r="116" spans="1:2" ht="21" customHeight="1">
      <c r="A116" s="396" t="s">
        <v>162</v>
      </c>
      <c r="B116" s="396" t="s">
        <v>831</v>
      </c>
    </row>
    <row r="117" spans="1:2" ht="28.5" customHeight="1">
      <c r="A117" s="396" t="s">
        <v>163</v>
      </c>
      <c r="B117" s="396" t="s">
        <v>832</v>
      </c>
    </row>
    <row r="118" spans="1:2" ht="24.75" customHeight="1">
      <c r="A118" s="394" t="s">
        <v>164</v>
      </c>
      <c r="B118" s="396" t="s">
        <v>833</v>
      </c>
    </row>
    <row r="119" spans="1:2" ht="31.5" customHeight="1">
      <c r="A119" s="402" t="s">
        <v>165</v>
      </c>
      <c r="B119" s="396" t="s">
        <v>834</v>
      </c>
    </row>
    <row r="120" spans="1:2" ht="30" customHeight="1">
      <c r="A120" s="402" t="s">
        <v>166</v>
      </c>
      <c r="B120" s="396" t="s">
        <v>835</v>
      </c>
    </row>
    <row r="121" spans="1:2" ht="24.75" customHeight="1">
      <c r="A121" s="396" t="s">
        <v>167</v>
      </c>
      <c r="B121" s="392" t="s">
        <v>836</v>
      </c>
    </row>
    <row r="122" spans="1:2">
      <c r="A122" s="396" t="s">
        <v>168</v>
      </c>
      <c r="B122" s="396" t="s">
        <v>491</v>
      </c>
    </row>
    <row r="123" spans="1:2" ht="21" customHeight="1">
      <c r="A123" s="396" t="s">
        <v>169</v>
      </c>
      <c r="B123" s="396" t="s">
        <v>837</v>
      </c>
    </row>
    <row r="124" spans="1:2" ht="33.75" customHeight="1">
      <c r="A124" s="396" t="s">
        <v>170</v>
      </c>
      <c r="B124" s="396" t="s">
        <v>487</v>
      </c>
    </row>
    <row r="125" spans="1:2" ht="41.25" customHeight="1">
      <c r="A125" s="396" t="s">
        <v>171</v>
      </c>
      <c r="B125" s="396" t="s">
        <v>494</v>
      </c>
    </row>
    <row r="126" spans="1:2" ht="31.5" customHeight="1">
      <c r="A126" s="396" t="s">
        <v>172</v>
      </c>
      <c r="B126" s="396" t="s">
        <v>495</v>
      </c>
    </row>
    <row r="127" spans="1:2">
      <c r="A127" s="396" t="s">
        <v>173</v>
      </c>
      <c r="B127" s="396" t="s">
        <v>492</v>
      </c>
    </row>
    <row r="128" spans="1:2">
      <c r="A128" s="396" t="s">
        <v>174</v>
      </c>
      <c r="B128" s="396" t="s">
        <v>838</v>
      </c>
    </row>
    <row r="129" spans="1:2" ht="16.5" customHeight="1">
      <c r="A129" s="396" t="s">
        <v>175</v>
      </c>
      <c r="B129" s="396" t="s">
        <v>839</v>
      </c>
    </row>
    <row r="130" spans="1:2" ht="30.75" customHeight="1">
      <c r="A130" s="396" t="s">
        <v>176</v>
      </c>
      <c r="B130" s="396" t="s">
        <v>489</v>
      </c>
    </row>
    <row r="131" spans="1:2">
      <c r="A131" s="396" t="s">
        <v>177</v>
      </c>
      <c r="B131" s="396" t="s">
        <v>490</v>
      </c>
    </row>
    <row r="132" spans="1:2" ht="21.75" customHeight="1">
      <c r="A132" s="402" t="s">
        <v>178</v>
      </c>
      <c r="B132" s="396" t="s">
        <v>840</v>
      </c>
    </row>
    <row r="133" spans="1:2" ht="22.5" customHeight="1">
      <c r="A133" s="402" t="s">
        <v>179</v>
      </c>
      <c r="B133" s="396" t="s">
        <v>841</v>
      </c>
    </row>
    <row r="134" spans="1:2">
      <c r="A134" s="394" t="s">
        <v>117</v>
      </c>
      <c r="B134" s="394" t="s">
        <v>437</v>
      </c>
    </row>
    <row r="135" spans="1:2">
      <c r="A135" s="394" t="s">
        <v>180</v>
      </c>
      <c r="B135" s="394" t="s">
        <v>842</v>
      </c>
    </row>
    <row r="136" spans="1:2">
      <c r="A136" s="394" t="s">
        <v>181</v>
      </c>
      <c r="B136" s="394" t="s">
        <v>843</v>
      </c>
    </row>
    <row r="137" spans="1:2" ht="21" customHeight="1">
      <c r="A137" s="402" t="s">
        <v>182</v>
      </c>
      <c r="B137" s="396" t="s">
        <v>844</v>
      </c>
    </row>
    <row r="138" spans="1:2">
      <c r="A138" s="394" t="s">
        <v>183</v>
      </c>
      <c r="B138" s="394" t="s">
        <v>845</v>
      </c>
    </row>
    <row r="139" spans="1:2">
      <c r="A139" s="394" t="s">
        <v>184</v>
      </c>
      <c r="B139" s="394" t="s">
        <v>846</v>
      </c>
    </row>
    <row r="140" spans="1:2">
      <c r="A140" s="394" t="s">
        <v>185</v>
      </c>
      <c r="B140" s="394" t="s">
        <v>847</v>
      </c>
    </row>
    <row r="141" spans="1:2">
      <c r="A141" s="394" t="s">
        <v>186</v>
      </c>
      <c r="B141" s="394" t="s">
        <v>186</v>
      </c>
    </row>
    <row r="142" spans="1:2" ht="27" customHeight="1">
      <c r="A142" s="396" t="s">
        <v>187</v>
      </c>
      <c r="B142" s="396" t="s">
        <v>848</v>
      </c>
    </row>
    <row r="143" spans="1:2">
      <c r="A143" s="394" t="s">
        <v>188</v>
      </c>
      <c r="B143" s="394" t="s">
        <v>508</v>
      </c>
    </row>
    <row r="144" spans="1:2">
      <c r="A144" s="394" t="s">
        <v>189</v>
      </c>
      <c r="B144" s="394" t="s">
        <v>509</v>
      </c>
    </row>
    <row r="145" spans="1:2">
      <c r="A145" s="394" t="s">
        <v>190</v>
      </c>
      <c r="B145" s="394" t="s">
        <v>510</v>
      </c>
    </row>
    <row r="146" spans="1:2">
      <c r="A146" s="394" t="s">
        <v>191</v>
      </c>
      <c r="B146" s="394" t="s">
        <v>511</v>
      </c>
    </row>
    <row r="147" spans="1:2">
      <c r="A147" s="394" t="s">
        <v>192</v>
      </c>
      <c r="B147" s="394" t="s">
        <v>849</v>
      </c>
    </row>
    <row r="148" spans="1:2">
      <c r="A148" s="394" t="s">
        <v>193</v>
      </c>
      <c r="B148" s="394" t="s">
        <v>855</v>
      </c>
    </row>
    <row r="149" spans="1:2">
      <c r="A149" s="394" t="s">
        <v>194</v>
      </c>
      <c r="B149" s="394" t="s">
        <v>851</v>
      </c>
    </row>
    <row r="150" spans="1:2">
      <c r="A150" s="394" t="s">
        <v>195</v>
      </c>
      <c r="B150" s="394" t="s">
        <v>856</v>
      </c>
    </row>
    <row r="151" spans="1:2">
      <c r="A151" s="394" t="s">
        <v>196</v>
      </c>
      <c r="B151" s="394" t="s">
        <v>852</v>
      </c>
    </row>
    <row r="152" spans="1:2" ht="20.25" customHeight="1">
      <c r="A152" s="396" t="s">
        <v>197</v>
      </c>
      <c r="B152" s="396" t="s">
        <v>857</v>
      </c>
    </row>
    <row r="153" spans="1:2" ht="21" customHeight="1">
      <c r="A153" s="396" t="s">
        <v>198</v>
      </c>
      <c r="B153" s="396" t="s">
        <v>858</v>
      </c>
    </row>
    <row r="154" spans="1:2">
      <c r="A154" s="394" t="s">
        <v>199</v>
      </c>
      <c r="B154" s="394" t="s">
        <v>853</v>
      </c>
    </row>
    <row r="155" spans="1:2">
      <c r="A155" s="394" t="s">
        <v>200</v>
      </c>
      <c r="B155" s="394" t="s">
        <v>854</v>
      </c>
    </row>
    <row r="156" spans="1:2">
      <c r="A156" s="394" t="s">
        <v>201</v>
      </c>
      <c r="B156" s="394" t="s">
        <v>850</v>
      </c>
    </row>
    <row r="157" spans="1:2">
      <c r="A157" s="394" t="s">
        <v>202</v>
      </c>
      <c r="B157" s="394" t="s">
        <v>859</v>
      </c>
    </row>
    <row r="158" spans="1:2">
      <c r="A158" s="394" t="s">
        <v>203</v>
      </c>
      <c r="B158" s="394" t="s">
        <v>860</v>
      </c>
    </row>
    <row r="159" spans="1:2">
      <c r="A159" s="394" t="s">
        <v>204</v>
      </c>
      <c r="B159" s="394" t="s">
        <v>861</v>
      </c>
    </row>
    <row r="160" spans="1:2">
      <c r="A160" s="394" t="s">
        <v>205</v>
      </c>
      <c r="B160" s="394" t="s">
        <v>862</v>
      </c>
    </row>
    <row r="161" spans="1:2">
      <c r="A161" s="394" t="s">
        <v>206</v>
      </c>
      <c r="B161" s="394" t="s">
        <v>863</v>
      </c>
    </row>
    <row r="162" spans="1:2">
      <c r="A162" s="394" t="s">
        <v>207</v>
      </c>
      <c r="B162" s="394" t="s">
        <v>864</v>
      </c>
    </row>
    <row r="163" spans="1:2">
      <c r="A163" s="394" t="s">
        <v>208</v>
      </c>
      <c r="B163" s="394" t="s">
        <v>865</v>
      </c>
    </row>
    <row r="164" spans="1:2">
      <c r="A164" s="394" t="s">
        <v>209</v>
      </c>
      <c r="B164" s="394" t="s">
        <v>866</v>
      </c>
    </row>
    <row r="165" spans="1:2">
      <c r="A165" s="394" t="s">
        <v>210</v>
      </c>
      <c r="B165" s="394" t="s">
        <v>867</v>
      </c>
    </row>
    <row r="166" spans="1:2">
      <c r="A166" s="394" t="s">
        <v>211</v>
      </c>
      <c r="B166" s="394" t="s">
        <v>868</v>
      </c>
    </row>
    <row r="167" spans="1:2">
      <c r="A167" s="394" t="s">
        <v>212</v>
      </c>
      <c r="B167" s="394" t="s">
        <v>445</v>
      </c>
    </row>
    <row r="168" spans="1:2">
      <c r="A168" s="394" t="s">
        <v>213</v>
      </c>
      <c r="B168" s="394" t="s">
        <v>869</v>
      </c>
    </row>
    <row r="169" spans="1:2">
      <c r="A169" s="394" t="s">
        <v>214</v>
      </c>
      <c r="B169" s="394" t="s">
        <v>870</v>
      </c>
    </row>
    <row r="170" spans="1:2" ht="18.75" customHeight="1">
      <c r="A170" s="396" t="s">
        <v>215</v>
      </c>
      <c r="B170" s="396" t="s">
        <v>871</v>
      </c>
    </row>
    <row r="171" spans="1:2" ht="18.75" customHeight="1">
      <c r="A171" s="396" t="s">
        <v>216</v>
      </c>
      <c r="B171" s="396" t="s">
        <v>872</v>
      </c>
    </row>
    <row r="172" spans="1:2" ht="16.5" customHeight="1">
      <c r="A172" s="396" t="s">
        <v>217</v>
      </c>
      <c r="B172" s="392" t="s">
        <v>873</v>
      </c>
    </row>
    <row r="173" spans="1:2" ht="18" customHeight="1">
      <c r="A173" s="396" t="s">
        <v>218</v>
      </c>
      <c r="B173" s="396" t="s">
        <v>874</v>
      </c>
    </row>
    <row r="174" spans="1:2" ht="17.25" customHeight="1">
      <c r="A174" s="396" t="s">
        <v>219</v>
      </c>
      <c r="B174" s="396" t="s">
        <v>876</v>
      </c>
    </row>
    <row r="175" spans="1:2" ht="19.5" customHeight="1">
      <c r="A175" s="396" t="s">
        <v>220</v>
      </c>
      <c r="B175" s="396" t="s">
        <v>877</v>
      </c>
    </row>
    <row r="176" spans="1:2" ht="15" customHeight="1">
      <c r="A176" s="396" t="s">
        <v>221</v>
      </c>
      <c r="B176" s="396" t="s">
        <v>875</v>
      </c>
    </row>
    <row r="177" spans="1:2" ht="13.5" customHeight="1">
      <c r="A177" s="396" t="s">
        <v>222</v>
      </c>
      <c r="B177" s="394" t="s">
        <v>401</v>
      </c>
    </row>
    <row r="178" spans="1:2" ht="15" customHeight="1">
      <c r="A178" s="396" t="s">
        <v>223</v>
      </c>
      <c r="B178" s="396" t="s">
        <v>878</v>
      </c>
    </row>
    <row r="179" spans="1:2" ht="16.5" customHeight="1">
      <c r="A179" s="396" t="s">
        <v>224</v>
      </c>
      <c r="B179" s="396" t="s">
        <v>879</v>
      </c>
    </row>
    <row r="180" spans="1:2" ht="18" customHeight="1">
      <c r="A180" s="396" t="s">
        <v>225</v>
      </c>
      <c r="B180" s="396" t="s">
        <v>881</v>
      </c>
    </row>
    <row r="181" spans="1:2" ht="16.5" customHeight="1">
      <c r="A181" s="396" t="s">
        <v>226</v>
      </c>
      <c r="B181" s="396" t="s">
        <v>882</v>
      </c>
    </row>
    <row r="182" spans="1:2" ht="34.5" customHeight="1">
      <c r="A182" s="396" t="s">
        <v>227</v>
      </c>
      <c r="B182" s="396" t="s">
        <v>883</v>
      </c>
    </row>
    <row r="183" spans="1:2" ht="19.5" customHeight="1">
      <c r="A183" s="396" t="s">
        <v>228</v>
      </c>
      <c r="B183" s="396" t="s">
        <v>499</v>
      </c>
    </row>
    <row r="184" spans="1:2" ht="18.75" customHeight="1">
      <c r="A184" s="396" t="s">
        <v>146</v>
      </c>
      <c r="B184" s="396" t="s">
        <v>819</v>
      </c>
    </row>
    <row r="185" spans="1:2" ht="23.25" customHeight="1">
      <c r="A185" s="396" t="s">
        <v>229</v>
      </c>
      <c r="B185" s="396" t="s">
        <v>501</v>
      </c>
    </row>
    <row r="186" spans="1:2" ht="18.75" customHeight="1">
      <c r="A186" s="396" t="s">
        <v>230</v>
      </c>
      <c r="B186" s="396" t="s">
        <v>884</v>
      </c>
    </row>
    <row r="187" spans="1:2" ht="29.25" customHeight="1">
      <c r="A187" s="396" t="s">
        <v>231</v>
      </c>
      <c r="B187" s="396" t="s">
        <v>502</v>
      </c>
    </row>
    <row r="188" spans="1:2" ht="20.25" customHeight="1">
      <c r="A188" s="396" t="s">
        <v>232</v>
      </c>
      <c r="B188" s="396" t="s">
        <v>503</v>
      </c>
    </row>
    <row r="189" spans="1:2" ht="20.25" customHeight="1">
      <c r="A189" s="396" t="s">
        <v>233</v>
      </c>
      <c r="B189" s="396" t="s">
        <v>504</v>
      </c>
    </row>
    <row r="190" spans="1:2" ht="18.75" customHeight="1">
      <c r="A190" s="396" t="s">
        <v>234</v>
      </c>
      <c r="B190" s="396" t="s">
        <v>514</v>
      </c>
    </row>
    <row r="191" spans="1:2">
      <c r="A191" s="396" t="s">
        <v>33</v>
      </c>
      <c r="B191" s="396" t="s">
        <v>33</v>
      </c>
    </row>
    <row r="192" spans="1:2" ht="22.5" customHeight="1">
      <c r="A192" s="396" t="s">
        <v>235</v>
      </c>
      <c r="B192" s="396" t="s">
        <v>889</v>
      </c>
    </row>
    <row r="193" spans="1:2">
      <c r="A193" s="396" t="s">
        <v>156</v>
      </c>
      <c r="B193" s="396" t="s">
        <v>890</v>
      </c>
    </row>
    <row r="194" spans="1:2">
      <c r="A194" s="403" t="s">
        <v>236</v>
      </c>
      <c r="B194" s="403" t="s">
        <v>35</v>
      </c>
    </row>
    <row r="195" spans="1:2">
      <c r="A195" s="396" t="s">
        <v>237</v>
      </c>
      <c r="B195" s="396" t="s">
        <v>497</v>
      </c>
    </row>
    <row r="196" spans="1:2">
      <c r="A196" s="396" t="s">
        <v>238</v>
      </c>
      <c r="B196" s="396" t="s">
        <v>512</v>
      </c>
    </row>
    <row r="197" spans="1:2">
      <c r="A197" s="396" t="s">
        <v>239</v>
      </c>
      <c r="B197" s="396" t="s">
        <v>498</v>
      </c>
    </row>
    <row r="198" spans="1:2">
      <c r="A198" s="396" t="s">
        <v>240</v>
      </c>
      <c r="B198" s="396" t="s">
        <v>513</v>
      </c>
    </row>
    <row r="199" spans="1:2">
      <c r="A199" s="396" t="s">
        <v>241</v>
      </c>
      <c r="B199" s="396" t="s">
        <v>885</v>
      </c>
    </row>
    <row r="200" spans="1:2">
      <c r="A200" s="396" t="s">
        <v>242</v>
      </c>
      <c r="B200" s="396" t="s">
        <v>886</v>
      </c>
    </row>
    <row r="201" spans="1:2">
      <c r="A201" s="396" t="s">
        <v>243</v>
      </c>
      <c r="B201" s="396" t="s">
        <v>516</v>
      </c>
    </row>
    <row r="202" spans="1:2">
      <c r="A202" s="396" t="s">
        <v>244</v>
      </c>
      <c r="B202" s="396" t="s">
        <v>887</v>
      </c>
    </row>
    <row r="203" spans="1:2">
      <c r="A203" s="394" t="s">
        <v>245</v>
      </c>
      <c r="B203" s="394" t="s">
        <v>478</v>
      </c>
    </row>
    <row r="204" spans="1:2">
      <c r="A204" s="394" t="s">
        <v>136</v>
      </c>
      <c r="B204" s="394" t="s">
        <v>505</v>
      </c>
    </row>
    <row r="205" spans="1:2">
      <c r="A205" s="394" t="s">
        <v>246</v>
      </c>
      <c r="B205" s="394" t="s">
        <v>888</v>
      </c>
    </row>
    <row r="206" spans="1:2">
      <c r="A206" s="394" t="s">
        <v>247</v>
      </c>
      <c r="B206" s="394" t="s">
        <v>805</v>
      </c>
    </row>
    <row r="207" spans="1:2" ht="22.5" customHeight="1">
      <c r="A207" s="396" t="s">
        <v>235</v>
      </c>
      <c r="B207" s="396" t="s">
        <v>889</v>
      </c>
    </row>
    <row r="208" spans="1:2" ht="22.5" customHeight="1">
      <c r="A208" s="396" t="s">
        <v>156</v>
      </c>
      <c r="B208" s="396" t="s">
        <v>890</v>
      </c>
    </row>
    <row r="209" spans="1:2" ht="29.25" customHeight="1">
      <c r="A209" s="404" t="s">
        <v>248</v>
      </c>
      <c r="B209" s="404" t="s">
        <v>891</v>
      </c>
    </row>
    <row r="210" spans="1:2">
      <c r="A210" s="405" t="s">
        <v>249</v>
      </c>
      <c r="B210" s="405" t="s">
        <v>892</v>
      </c>
    </row>
    <row r="211" spans="1:2">
      <c r="A211" s="405" t="s">
        <v>250</v>
      </c>
      <c r="B211" s="405" t="s">
        <v>893</v>
      </c>
    </row>
    <row r="212" spans="1:2">
      <c r="A212" s="405" t="s">
        <v>251</v>
      </c>
      <c r="B212" s="405" t="s">
        <v>894</v>
      </c>
    </row>
    <row r="213" spans="1:2" ht="30.75" customHeight="1">
      <c r="A213" s="406" t="s">
        <v>252</v>
      </c>
      <c r="B213" s="407" t="s">
        <v>895</v>
      </c>
    </row>
    <row r="214" spans="1:2" ht="31.5" customHeight="1">
      <c r="A214" s="406" t="s">
        <v>253</v>
      </c>
      <c r="B214" s="407" t="s">
        <v>896</v>
      </c>
    </row>
    <row r="215" spans="1:2" ht="30" customHeight="1">
      <c r="A215" s="406" t="s">
        <v>254</v>
      </c>
      <c r="B215" s="407" t="s">
        <v>897</v>
      </c>
    </row>
    <row r="216" spans="1:2">
      <c r="A216" s="405" t="s">
        <v>255</v>
      </c>
      <c r="B216" s="405" t="s">
        <v>898</v>
      </c>
    </row>
    <row r="217" spans="1:2">
      <c r="A217" s="405" t="s">
        <v>256</v>
      </c>
      <c r="B217" s="405" t="s">
        <v>899</v>
      </c>
    </row>
    <row r="218" spans="1:2">
      <c r="A218" s="405" t="s">
        <v>257</v>
      </c>
      <c r="B218" s="405" t="s">
        <v>900</v>
      </c>
    </row>
    <row r="219" spans="1:2">
      <c r="A219" s="405" t="s">
        <v>258</v>
      </c>
      <c r="B219" s="405" t="s">
        <v>901</v>
      </c>
    </row>
    <row r="220" spans="1:2">
      <c r="A220" s="405" t="s">
        <v>259</v>
      </c>
      <c r="B220" s="405" t="s">
        <v>902</v>
      </c>
    </row>
    <row r="221" spans="1:2" ht="18.75" customHeight="1">
      <c r="A221" s="402" t="s">
        <v>260</v>
      </c>
      <c r="B221" s="396" t="s">
        <v>903</v>
      </c>
    </row>
    <row r="222" spans="1:2" ht="24.75" customHeight="1">
      <c r="A222" s="402" t="s">
        <v>261</v>
      </c>
      <c r="B222" s="396" t="s">
        <v>904</v>
      </c>
    </row>
    <row r="223" spans="1:2">
      <c r="A223" s="402" t="s">
        <v>262</v>
      </c>
      <c r="B223" s="396" t="s">
        <v>488</v>
      </c>
    </row>
    <row r="224" spans="1:2">
      <c r="A224" s="394" t="s">
        <v>263</v>
      </c>
      <c r="B224" s="394" t="s">
        <v>1011</v>
      </c>
    </row>
    <row r="225" spans="1:2" ht="26.25" customHeight="1">
      <c r="A225" s="396" t="s">
        <v>264</v>
      </c>
      <c r="B225" s="396" t="s">
        <v>447</v>
      </c>
    </row>
    <row r="226" spans="1:2">
      <c r="A226" s="396" t="s">
        <v>265</v>
      </c>
      <c r="B226" s="396" t="s">
        <v>905</v>
      </c>
    </row>
    <row r="227" spans="1:2">
      <c r="A227" s="400" t="s">
        <v>266</v>
      </c>
      <c r="B227" s="394" t="s">
        <v>906</v>
      </c>
    </row>
    <row r="228" spans="1:2">
      <c r="A228" s="400" t="s">
        <v>267</v>
      </c>
      <c r="B228" s="394" t="s">
        <v>907</v>
      </c>
    </row>
    <row r="229" spans="1:2">
      <c r="A229" s="400" t="s">
        <v>268</v>
      </c>
      <c r="B229" s="394" t="s">
        <v>908</v>
      </c>
    </row>
    <row r="230" spans="1:2">
      <c r="A230" s="400" t="s">
        <v>269</v>
      </c>
      <c r="B230" s="394" t="s">
        <v>909</v>
      </c>
    </row>
    <row r="231" spans="1:2">
      <c r="A231" s="400" t="s">
        <v>270</v>
      </c>
      <c r="B231" s="394" t="s">
        <v>270</v>
      </c>
    </row>
    <row r="232" spans="1:2" ht="33" customHeight="1">
      <c r="A232" s="408" t="s">
        <v>271</v>
      </c>
      <c r="B232" s="396" t="s">
        <v>441</v>
      </c>
    </row>
    <row r="233" spans="1:2">
      <c r="A233" s="400" t="s">
        <v>272</v>
      </c>
      <c r="B233" s="394" t="s">
        <v>910</v>
      </c>
    </row>
    <row r="234" spans="1:2" ht="29.25" customHeight="1">
      <c r="A234" s="408" t="s">
        <v>273</v>
      </c>
      <c r="B234" s="396" t="s">
        <v>911</v>
      </c>
    </row>
    <row r="235" spans="1:2" ht="17.25" customHeight="1">
      <c r="A235" s="408" t="s">
        <v>274</v>
      </c>
      <c r="B235" s="396" t="s">
        <v>397</v>
      </c>
    </row>
    <row r="236" spans="1:2" ht="18.75" customHeight="1">
      <c r="A236" s="408" t="s">
        <v>275</v>
      </c>
      <c r="B236" s="396" t="s">
        <v>912</v>
      </c>
    </row>
    <row r="237" spans="1:2" ht="23.25" customHeight="1">
      <c r="A237" s="408" t="s">
        <v>276</v>
      </c>
      <c r="B237" s="396" t="s">
        <v>913</v>
      </c>
    </row>
    <row r="238" spans="1:2" ht="31.5" customHeight="1">
      <c r="A238" s="408" t="s">
        <v>277</v>
      </c>
      <c r="B238" s="396" t="s">
        <v>914</v>
      </c>
    </row>
    <row r="239" spans="1:2" ht="37.5" customHeight="1">
      <c r="A239" s="408" t="s">
        <v>278</v>
      </c>
      <c r="B239" s="396" t="s">
        <v>915</v>
      </c>
    </row>
    <row r="240" spans="1:2" ht="29.25" customHeight="1">
      <c r="A240" s="408" t="s">
        <v>279</v>
      </c>
      <c r="B240" s="396" t="s">
        <v>916</v>
      </c>
    </row>
    <row r="241" spans="1:2" ht="26.25" customHeight="1">
      <c r="A241" s="408" t="s">
        <v>280</v>
      </c>
      <c r="B241" s="396" t="s">
        <v>917</v>
      </c>
    </row>
    <row r="242" spans="1:2" ht="21" customHeight="1">
      <c r="A242" s="408" t="s">
        <v>281</v>
      </c>
      <c r="B242" s="396" t="s">
        <v>918</v>
      </c>
    </row>
    <row r="243" spans="1:2" ht="17.25" customHeight="1">
      <c r="A243" s="408" t="s">
        <v>282</v>
      </c>
      <c r="B243" s="396" t="s">
        <v>919</v>
      </c>
    </row>
    <row r="244" spans="1:2" ht="17.25" customHeight="1">
      <c r="A244" s="408" t="s">
        <v>283</v>
      </c>
      <c r="B244" s="396" t="s">
        <v>920</v>
      </c>
    </row>
    <row r="245" spans="1:2">
      <c r="A245" s="408" t="s">
        <v>284</v>
      </c>
      <c r="B245" s="396" t="s">
        <v>921</v>
      </c>
    </row>
    <row r="246" spans="1:2">
      <c r="A246" s="408" t="s">
        <v>285</v>
      </c>
      <c r="B246" s="396" t="s">
        <v>922</v>
      </c>
    </row>
    <row r="247" spans="1:2">
      <c r="A247" s="408" t="s">
        <v>286</v>
      </c>
      <c r="B247" s="396" t="s">
        <v>923</v>
      </c>
    </row>
    <row r="248" spans="1:2">
      <c r="A248" s="408" t="s">
        <v>287</v>
      </c>
      <c r="B248" s="396" t="s">
        <v>925</v>
      </c>
    </row>
    <row r="249" spans="1:2">
      <c r="A249" s="408" t="s">
        <v>288</v>
      </c>
      <c r="B249" s="396" t="s">
        <v>924</v>
      </c>
    </row>
    <row r="250" spans="1:2">
      <c r="A250" s="408" t="s">
        <v>289</v>
      </c>
      <c r="B250" s="396" t="s">
        <v>926</v>
      </c>
    </row>
    <row r="251" spans="1:2">
      <c r="A251" s="408" t="s">
        <v>290</v>
      </c>
      <c r="B251" s="396" t="s">
        <v>927</v>
      </c>
    </row>
    <row r="252" spans="1:2">
      <c r="A252" s="408" t="s">
        <v>291</v>
      </c>
      <c r="B252" s="396" t="s">
        <v>928</v>
      </c>
    </row>
    <row r="253" spans="1:2">
      <c r="A253" s="408" t="s">
        <v>292</v>
      </c>
      <c r="B253" s="396" t="s">
        <v>929</v>
      </c>
    </row>
    <row r="254" spans="1:2">
      <c r="A254" s="394" t="s">
        <v>293</v>
      </c>
      <c r="B254" s="394" t="s">
        <v>1021</v>
      </c>
    </row>
    <row r="255" spans="1:2">
      <c r="A255" s="394" t="s">
        <v>294</v>
      </c>
      <c r="B255" s="394" t="s">
        <v>1022</v>
      </c>
    </row>
    <row r="256" spans="1:2">
      <c r="A256" s="394" t="s">
        <v>295</v>
      </c>
      <c r="B256" s="394" t="s">
        <v>931</v>
      </c>
    </row>
    <row r="257" spans="1:2">
      <c r="A257" s="394" t="s">
        <v>296</v>
      </c>
      <c r="B257" s="394" t="s">
        <v>930</v>
      </c>
    </row>
    <row r="258" spans="1:2">
      <c r="A258" s="394" t="s">
        <v>297</v>
      </c>
      <c r="B258" s="394" t="s">
        <v>932</v>
      </c>
    </row>
    <row r="259" spans="1:2">
      <c r="A259" s="394" t="s">
        <v>298</v>
      </c>
      <c r="B259" s="394" t="s">
        <v>933</v>
      </c>
    </row>
    <row r="260" spans="1:2">
      <c r="A260" s="394" t="s">
        <v>299</v>
      </c>
      <c r="B260" s="394" t="s">
        <v>934</v>
      </c>
    </row>
    <row r="261" spans="1:2">
      <c r="A261" s="394" t="s">
        <v>300</v>
      </c>
      <c r="B261" s="394" t="s">
        <v>935</v>
      </c>
    </row>
    <row r="262" spans="1:2">
      <c r="A262" s="394" t="s">
        <v>301</v>
      </c>
      <c r="B262" s="394" t="s">
        <v>936</v>
      </c>
    </row>
    <row r="263" spans="1:2">
      <c r="A263" s="394" t="s">
        <v>302</v>
      </c>
      <c r="B263" s="394" t="s">
        <v>937</v>
      </c>
    </row>
    <row r="264" spans="1:2">
      <c r="A264" s="394" t="s">
        <v>303</v>
      </c>
      <c r="B264" s="394" t="s">
        <v>938</v>
      </c>
    </row>
    <row r="265" spans="1:2">
      <c r="A265" s="394" t="s">
        <v>304</v>
      </c>
      <c r="B265" s="394" t="s">
        <v>939</v>
      </c>
    </row>
    <row r="266" spans="1:2">
      <c r="A266" s="394" t="s">
        <v>305</v>
      </c>
      <c r="B266" s="394" t="s">
        <v>940</v>
      </c>
    </row>
    <row r="267" spans="1:2">
      <c r="A267" s="394" t="s">
        <v>306</v>
      </c>
      <c r="B267" s="394" t="s">
        <v>941</v>
      </c>
    </row>
    <row r="268" spans="1:2" ht="33.75" customHeight="1">
      <c r="A268" s="396" t="s">
        <v>307</v>
      </c>
      <c r="B268" s="396" t="s">
        <v>789</v>
      </c>
    </row>
    <row r="269" spans="1:2">
      <c r="A269" s="394" t="s">
        <v>308</v>
      </c>
      <c r="B269" s="394" t="s">
        <v>405</v>
      </c>
    </row>
    <row r="270" spans="1:2">
      <c r="A270" s="394" t="s">
        <v>309</v>
      </c>
      <c r="B270" s="394" t="s">
        <v>942</v>
      </c>
    </row>
    <row r="271" spans="1:2">
      <c r="A271" s="394" t="s">
        <v>310</v>
      </c>
      <c r="B271" s="394" t="s">
        <v>943</v>
      </c>
    </row>
    <row r="272" spans="1:2">
      <c r="A272" s="394" t="s">
        <v>311</v>
      </c>
      <c r="B272" s="394" t="s">
        <v>944</v>
      </c>
    </row>
    <row r="273" spans="1:2">
      <c r="A273" s="394" t="s">
        <v>312</v>
      </c>
      <c r="B273" s="394" t="s">
        <v>945</v>
      </c>
    </row>
    <row r="274" spans="1:2">
      <c r="A274" s="394" t="s">
        <v>313</v>
      </c>
      <c r="B274" s="394" t="s">
        <v>314</v>
      </c>
    </row>
    <row r="275" spans="1:2">
      <c r="A275" s="394" t="s">
        <v>315</v>
      </c>
      <c r="B275" s="394" t="s">
        <v>315</v>
      </c>
    </row>
    <row r="276" spans="1:2">
      <c r="A276" s="394" t="s">
        <v>316</v>
      </c>
      <c r="B276" s="394" t="s">
        <v>316</v>
      </c>
    </row>
    <row r="277" spans="1:2">
      <c r="A277" s="394" t="s">
        <v>317</v>
      </c>
      <c r="B277" s="394" t="s">
        <v>317</v>
      </c>
    </row>
    <row r="278" spans="1:2" ht="28.5" customHeight="1">
      <c r="A278" s="396" t="s">
        <v>318</v>
      </c>
      <c r="B278" s="396" t="s">
        <v>948</v>
      </c>
    </row>
    <row r="279" spans="1:2" ht="32.25" customHeight="1">
      <c r="A279" s="396" t="s">
        <v>319</v>
      </c>
      <c r="B279" s="396" t="s">
        <v>946</v>
      </c>
    </row>
    <row r="280" spans="1:2">
      <c r="A280" s="394" t="s">
        <v>320</v>
      </c>
      <c r="B280" s="394" t="s">
        <v>414</v>
      </c>
    </row>
    <row r="281" spans="1:2">
      <c r="A281" s="394" t="s">
        <v>321</v>
      </c>
      <c r="B281" s="394" t="s">
        <v>406</v>
      </c>
    </row>
    <row r="282" spans="1:2">
      <c r="A282" s="394" t="s">
        <v>322</v>
      </c>
      <c r="B282" s="394" t="s">
        <v>407</v>
      </c>
    </row>
    <row r="283" spans="1:2">
      <c r="A283" s="394" t="s">
        <v>323</v>
      </c>
      <c r="B283" s="394" t="s">
        <v>408</v>
      </c>
    </row>
    <row r="284" spans="1:2">
      <c r="A284" s="394" t="s">
        <v>324</v>
      </c>
      <c r="B284" s="394" t="s">
        <v>409</v>
      </c>
    </row>
    <row r="285" spans="1:2">
      <c r="A285" s="394" t="s">
        <v>325</v>
      </c>
      <c r="B285" s="394" t="s">
        <v>410</v>
      </c>
    </row>
    <row r="286" spans="1:2">
      <c r="A286" s="394" t="s">
        <v>326</v>
      </c>
      <c r="B286" s="394" t="s">
        <v>411</v>
      </c>
    </row>
    <row r="287" spans="1:2">
      <c r="A287" s="394" t="s">
        <v>327</v>
      </c>
      <c r="B287" s="394" t="s">
        <v>445</v>
      </c>
    </row>
    <row r="288" spans="1:2">
      <c r="A288" s="394" t="s">
        <v>328</v>
      </c>
      <c r="B288" s="394" t="s">
        <v>949</v>
      </c>
    </row>
    <row r="289" spans="1:2">
      <c r="A289" s="394" t="s">
        <v>329</v>
      </c>
      <c r="B289" s="394" t="s">
        <v>950</v>
      </c>
    </row>
    <row r="290" spans="1:2">
      <c r="A290" s="394" t="s">
        <v>330</v>
      </c>
      <c r="B290" s="394" t="s">
        <v>951</v>
      </c>
    </row>
    <row r="291" spans="1:2">
      <c r="A291" s="394" t="s">
        <v>331</v>
      </c>
      <c r="B291" s="394" t="s">
        <v>952</v>
      </c>
    </row>
    <row r="292" spans="1:2">
      <c r="A292" s="394" t="s">
        <v>332</v>
      </c>
      <c r="B292" s="394" t="s">
        <v>953</v>
      </c>
    </row>
    <row r="293" spans="1:2">
      <c r="A293" s="394" t="s">
        <v>333</v>
      </c>
      <c r="B293" s="394" t="s">
        <v>954</v>
      </c>
    </row>
    <row r="294" spans="1:2">
      <c r="A294" s="394" t="s">
        <v>334</v>
      </c>
      <c r="B294" s="394" t="s">
        <v>955</v>
      </c>
    </row>
    <row r="295" spans="1:2">
      <c r="A295" s="394" t="s">
        <v>335</v>
      </c>
      <c r="B295" s="394" t="s">
        <v>956</v>
      </c>
    </row>
    <row r="296" spans="1:2">
      <c r="A296" s="394" t="s">
        <v>336</v>
      </c>
      <c r="B296" s="394" t="s">
        <v>957</v>
      </c>
    </row>
    <row r="297" spans="1:2">
      <c r="A297" s="394" t="s">
        <v>337</v>
      </c>
      <c r="B297" s="394" t="s">
        <v>403</v>
      </c>
    </row>
    <row r="298" spans="1:2">
      <c r="A298" s="394" t="s">
        <v>338</v>
      </c>
      <c r="B298" s="394" t="s">
        <v>413</v>
      </c>
    </row>
    <row r="299" spans="1:2">
      <c r="A299" s="394" t="s">
        <v>339</v>
      </c>
      <c r="B299" s="394" t="s">
        <v>958</v>
      </c>
    </row>
    <row r="300" spans="1:2">
      <c r="A300" s="394" t="s">
        <v>340</v>
      </c>
      <c r="B300" s="394" t="s">
        <v>959</v>
      </c>
    </row>
    <row r="301" spans="1:2">
      <c r="A301" s="394" t="s">
        <v>341</v>
      </c>
      <c r="B301" s="394" t="s">
        <v>960</v>
      </c>
    </row>
    <row r="302" spans="1:2">
      <c r="A302" s="394" t="s">
        <v>342</v>
      </c>
      <c r="B302" s="394" t="s">
        <v>961</v>
      </c>
    </row>
    <row r="303" spans="1:2">
      <c r="A303" s="394" t="s">
        <v>343</v>
      </c>
      <c r="B303" s="394" t="s">
        <v>962</v>
      </c>
    </row>
    <row r="304" spans="1:2">
      <c r="A304" s="394" t="s">
        <v>344</v>
      </c>
      <c r="B304" s="394" t="s">
        <v>963</v>
      </c>
    </row>
    <row r="305" spans="1:2">
      <c r="A305" s="394" t="s">
        <v>345</v>
      </c>
      <c r="B305" s="405" t="s">
        <v>964</v>
      </c>
    </row>
    <row r="306" spans="1:2">
      <c r="A306" s="394" t="s">
        <v>346</v>
      </c>
      <c r="B306" s="394" t="s">
        <v>791</v>
      </c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2048-58BA-400B-8D5E-D803FA75A791}">
  <dimension ref="A1:H158"/>
  <sheetViews>
    <sheetView workbookViewId="0">
      <selection activeCell="A125" sqref="A125"/>
    </sheetView>
  </sheetViews>
  <sheetFormatPr defaultRowHeight="14.4"/>
  <cols>
    <col min="1" max="1" width="90.44140625" customWidth="1"/>
    <col min="2" max="2" width="15.44140625" customWidth="1"/>
    <col min="3" max="4" width="16" customWidth="1"/>
    <col min="5" max="5" width="15.5546875" customWidth="1"/>
    <col min="6" max="6" width="15.6640625" customWidth="1"/>
    <col min="7" max="7" width="6.5546875" customWidth="1"/>
    <col min="8" max="8" width="28" customWidth="1"/>
  </cols>
  <sheetData>
    <row r="1" spans="1:8" ht="15" thickBot="1">
      <c r="A1" s="38"/>
      <c r="B1" s="38"/>
      <c r="C1" s="38"/>
      <c r="D1" s="38"/>
      <c r="E1" s="38"/>
      <c r="F1" s="38"/>
      <c r="G1" s="38"/>
      <c r="H1" s="38"/>
    </row>
    <row r="2" spans="1:8">
      <c r="A2" s="409" t="s">
        <v>347</v>
      </c>
      <c r="B2" s="38"/>
      <c r="C2" s="38"/>
      <c r="D2" s="38"/>
      <c r="E2" s="38"/>
      <c r="F2" s="38"/>
      <c r="G2" s="38"/>
      <c r="H2" s="38"/>
    </row>
    <row r="3" spans="1:8">
      <c r="A3" s="410" t="s">
        <v>876</v>
      </c>
      <c r="B3" s="38"/>
      <c r="C3" s="38"/>
      <c r="D3" s="38"/>
      <c r="E3" s="38"/>
      <c r="F3" s="38"/>
      <c r="G3" s="38"/>
      <c r="H3" s="38"/>
    </row>
    <row r="4" spans="1:8">
      <c r="A4" s="410" t="s">
        <v>877</v>
      </c>
      <c r="B4" s="38"/>
      <c r="C4" s="38"/>
      <c r="D4" s="38"/>
      <c r="E4" s="38"/>
      <c r="F4" s="38"/>
      <c r="G4" s="38"/>
      <c r="H4" s="38"/>
    </row>
    <row r="5" spans="1:8" ht="15" thickBot="1">
      <c r="A5" s="411" t="s">
        <v>875</v>
      </c>
      <c r="B5" s="38"/>
      <c r="C5" s="38"/>
      <c r="D5" s="38"/>
      <c r="E5" s="38"/>
      <c r="F5" s="38"/>
      <c r="G5" s="38"/>
      <c r="H5" s="38"/>
    </row>
    <row r="6" spans="1:8" ht="15" thickBot="1">
      <c r="A6" s="37"/>
      <c r="B6" s="38"/>
      <c r="C6" s="38"/>
      <c r="D6" s="38"/>
      <c r="E6" s="38"/>
      <c r="F6" s="38"/>
      <c r="G6" s="38"/>
      <c r="H6" s="38"/>
    </row>
    <row r="7" spans="1:8">
      <c r="A7" s="412" t="s">
        <v>348</v>
      </c>
      <c r="B7" s="38"/>
      <c r="C7" s="38"/>
      <c r="D7" s="38"/>
      <c r="E7" s="38"/>
      <c r="F7" s="38"/>
      <c r="G7" s="38"/>
      <c r="H7" s="38"/>
    </row>
    <row r="8" spans="1:8">
      <c r="A8" s="410" t="s">
        <v>878</v>
      </c>
      <c r="B8" s="38"/>
      <c r="C8" s="38"/>
      <c r="D8" s="38"/>
      <c r="E8" s="38"/>
      <c r="F8" s="38"/>
      <c r="G8" s="38"/>
      <c r="H8" s="38"/>
    </row>
    <row r="9" spans="1:8" ht="15" thickBot="1">
      <c r="A9" s="411" t="s">
        <v>965</v>
      </c>
      <c r="B9" s="38"/>
      <c r="C9" s="38"/>
      <c r="D9" s="38"/>
      <c r="E9" s="38"/>
      <c r="F9" s="38"/>
      <c r="G9" s="38"/>
      <c r="H9" s="38"/>
    </row>
    <row r="10" spans="1:8" ht="15" thickBot="1">
      <c r="A10" s="37"/>
      <c r="B10" s="38"/>
      <c r="C10" s="38"/>
      <c r="D10" s="38"/>
      <c r="E10" s="38"/>
      <c r="F10" s="38"/>
      <c r="G10" s="38"/>
      <c r="H10" s="38"/>
    </row>
    <row r="11" spans="1:8">
      <c r="A11" s="412" t="s">
        <v>349</v>
      </c>
      <c r="B11" s="38"/>
      <c r="C11" s="38"/>
      <c r="D11" s="38"/>
      <c r="E11" s="38"/>
      <c r="F11" s="38"/>
      <c r="G11" s="38"/>
      <c r="H11" s="38"/>
    </row>
    <row r="12" spans="1:8">
      <c r="A12" s="410" t="s">
        <v>40</v>
      </c>
      <c r="B12" s="38"/>
      <c r="C12" s="38"/>
      <c r="D12" s="38"/>
      <c r="E12" s="38"/>
      <c r="F12" s="38"/>
      <c r="G12" s="38"/>
      <c r="H12" s="38"/>
    </row>
    <row r="13" spans="1:8" ht="15" thickBot="1">
      <c r="A13" s="411" t="s">
        <v>12</v>
      </c>
      <c r="B13" s="38"/>
      <c r="C13" s="38"/>
      <c r="D13" s="38"/>
      <c r="E13" s="38"/>
      <c r="F13" s="38"/>
      <c r="G13" s="38"/>
      <c r="H13" s="38"/>
    </row>
    <row r="14" spans="1:8" ht="15" thickBot="1">
      <c r="A14" s="38"/>
      <c r="B14" s="38"/>
      <c r="C14" s="38"/>
      <c r="D14" s="38"/>
      <c r="E14" s="38"/>
      <c r="F14" s="38"/>
      <c r="G14" s="38"/>
      <c r="H14" s="38"/>
    </row>
    <row r="15" spans="1:8">
      <c r="A15" s="412" t="s">
        <v>77</v>
      </c>
      <c r="B15" s="38"/>
      <c r="C15" s="38"/>
      <c r="D15" s="38"/>
      <c r="E15" s="38"/>
      <c r="F15" s="38"/>
      <c r="G15" s="38"/>
      <c r="H15" s="38"/>
    </row>
    <row r="16" spans="1:8">
      <c r="A16" s="410" t="s">
        <v>806</v>
      </c>
      <c r="B16" s="38"/>
      <c r="C16" s="38"/>
      <c r="D16" s="38"/>
      <c r="E16" s="38"/>
      <c r="F16" s="38"/>
      <c r="G16" s="38"/>
      <c r="H16" s="38"/>
    </row>
    <row r="17" spans="1:8">
      <c r="A17" s="410" t="s">
        <v>966</v>
      </c>
      <c r="B17" s="38"/>
      <c r="C17" s="38"/>
      <c r="D17" s="38"/>
      <c r="E17" s="38"/>
      <c r="F17" s="38"/>
      <c r="G17" s="38"/>
      <c r="H17" s="38"/>
    </row>
    <row r="18" spans="1:8">
      <c r="A18" s="410" t="s">
        <v>801</v>
      </c>
      <c r="B18" s="38"/>
      <c r="C18" s="38"/>
      <c r="D18" s="38"/>
      <c r="E18" s="38"/>
      <c r="F18" s="38"/>
      <c r="G18" s="38"/>
      <c r="H18" s="38"/>
    </row>
    <row r="19" spans="1:8">
      <c r="A19" s="410" t="s">
        <v>967</v>
      </c>
      <c r="B19" s="38"/>
      <c r="C19" s="38"/>
      <c r="D19" s="38"/>
      <c r="E19" s="38"/>
      <c r="F19" s="38"/>
      <c r="G19" s="38"/>
      <c r="H19" s="38"/>
    </row>
    <row r="20" spans="1:8">
      <c r="A20" s="410" t="s">
        <v>803</v>
      </c>
      <c r="B20" s="38"/>
      <c r="C20" s="38"/>
      <c r="D20" s="38"/>
      <c r="E20" s="38"/>
      <c r="F20" s="38"/>
      <c r="G20" s="38"/>
      <c r="H20" s="38"/>
    </row>
    <row r="21" spans="1:8">
      <c r="A21" s="410" t="s">
        <v>800</v>
      </c>
      <c r="B21" s="38"/>
      <c r="C21" s="38"/>
      <c r="D21" s="38"/>
      <c r="E21" s="38"/>
      <c r="F21" s="38"/>
      <c r="G21" s="38"/>
      <c r="H21" s="38"/>
    </row>
    <row r="22" spans="1:8" ht="15" thickBot="1">
      <c r="A22" s="411" t="s">
        <v>905</v>
      </c>
      <c r="B22" s="38"/>
      <c r="C22" s="38"/>
      <c r="D22" s="38"/>
      <c r="E22" s="38"/>
      <c r="F22" s="38"/>
      <c r="G22" s="38"/>
      <c r="H22" s="38"/>
    </row>
    <row r="23" spans="1:8" ht="15" thickBot="1">
      <c r="A23" s="38"/>
      <c r="B23" s="38"/>
      <c r="C23" s="38"/>
      <c r="D23" s="38"/>
      <c r="E23" s="38"/>
      <c r="F23" s="38"/>
      <c r="G23" s="38"/>
      <c r="H23" s="38"/>
    </row>
    <row r="24" spans="1:8">
      <c r="A24" s="409" t="s">
        <v>147</v>
      </c>
      <c r="B24" s="38"/>
      <c r="C24" s="38"/>
      <c r="D24" s="38"/>
      <c r="E24" s="38"/>
      <c r="F24" s="38"/>
      <c r="G24" s="38"/>
      <c r="H24" s="38"/>
    </row>
    <row r="25" spans="1:8">
      <c r="A25" s="410" t="s">
        <v>906</v>
      </c>
      <c r="B25" s="38"/>
      <c r="C25" s="38"/>
      <c r="D25" s="38"/>
      <c r="E25" s="38"/>
      <c r="F25" s="38"/>
      <c r="G25" s="38"/>
      <c r="H25" s="38"/>
    </row>
    <row r="26" spans="1:8">
      <c r="A26" s="410" t="s">
        <v>907</v>
      </c>
      <c r="B26" s="38"/>
      <c r="C26" s="38"/>
      <c r="D26" s="38"/>
      <c r="E26" s="38"/>
      <c r="F26" s="38"/>
      <c r="G26" s="38"/>
      <c r="H26" s="38"/>
    </row>
    <row r="27" spans="1:8">
      <c r="A27" s="410" t="s">
        <v>968</v>
      </c>
      <c r="B27" s="38"/>
      <c r="C27" s="38"/>
      <c r="D27" s="38"/>
      <c r="E27" s="38"/>
      <c r="F27" s="38"/>
      <c r="G27" s="38"/>
      <c r="H27" s="38"/>
    </row>
    <row r="28" spans="1:8">
      <c r="A28" s="410" t="s">
        <v>909</v>
      </c>
      <c r="B28" s="38"/>
      <c r="C28" s="38"/>
      <c r="D28" s="38"/>
      <c r="E28" s="38"/>
      <c r="F28" s="38"/>
      <c r="G28" s="38"/>
      <c r="H28" s="38"/>
    </row>
    <row r="29" spans="1:8" ht="15" thickBot="1">
      <c r="A29" s="411" t="s">
        <v>270</v>
      </c>
      <c r="B29" s="38"/>
      <c r="C29" s="38"/>
      <c r="D29" s="38"/>
      <c r="E29" s="38"/>
      <c r="F29" s="38"/>
      <c r="G29" s="38"/>
      <c r="H29" s="38"/>
    </row>
    <row r="30" spans="1:8">
      <c r="A30" s="38"/>
      <c r="B30" s="38"/>
      <c r="C30" s="38"/>
      <c r="D30" s="38"/>
      <c r="E30" s="38"/>
      <c r="F30" s="38"/>
      <c r="G30" s="38"/>
      <c r="H30" s="38"/>
    </row>
    <row r="31" spans="1:8" ht="15" thickBot="1">
      <c r="A31" s="38"/>
      <c r="B31" s="38"/>
      <c r="C31" s="38"/>
      <c r="D31" s="38"/>
      <c r="E31" s="38"/>
      <c r="F31" s="38"/>
      <c r="G31" s="38"/>
      <c r="H31" s="38"/>
    </row>
    <row r="32" spans="1:8">
      <c r="A32" s="412" t="s">
        <v>350</v>
      </c>
      <c r="B32" s="38"/>
      <c r="C32" s="38"/>
      <c r="D32" s="38"/>
      <c r="E32" s="38"/>
      <c r="F32" s="38"/>
      <c r="G32" s="38"/>
      <c r="H32" s="38"/>
    </row>
    <row r="33" spans="1:8">
      <c r="A33" s="410" t="s">
        <v>39</v>
      </c>
      <c r="B33" s="38"/>
      <c r="C33" s="38"/>
      <c r="D33" s="38"/>
      <c r="E33" s="38"/>
      <c r="F33" s="38"/>
      <c r="G33" s="38"/>
      <c r="H33" s="38"/>
    </row>
    <row r="34" spans="1:8">
      <c r="A34" s="410" t="s">
        <v>42</v>
      </c>
      <c r="B34" s="38"/>
      <c r="C34" s="38"/>
      <c r="D34" s="38"/>
      <c r="E34" s="38"/>
      <c r="F34" s="38"/>
      <c r="G34" s="38"/>
      <c r="H34" s="38"/>
    </row>
    <row r="35" spans="1:8">
      <c r="A35" s="410" t="s">
        <v>44</v>
      </c>
      <c r="B35" s="38"/>
      <c r="C35" s="38"/>
      <c r="D35" s="38"/>
      <c r="E35" s="38"/>
      <c r="F35" s="38"/>
      <c r="G35" s="38"/>
      <c r="H35" s="38"/>
    </row>
    <row r="36" spans="1:8">
      <c r="A36" s="410" t="s">
        <v>41</v>
      </c>
      <c r="B36" s="38"/>
      <c r="C36" s="38"/>
      <c r="D36" s="38"/>
      <c r="E36" s="38"/>
      <c r="F36" s="38"/>
      <c r="G36" s="38"/>
      <c r="H36" s="38"/>
    </row>
    <row r="37" spans="1:8" ht="15" thickBot="1">
      <c r="A37" s="411" t="s">
        <v>45</v>
      </c>
      <c r="B37" s="38"/>
      <c r="C37" s="38"/>
      <c r="D37" s="38"/>
      <c r="E37" s="38"/>
      <c r="F37" s="38"/>
      <c r="G37" s="38"/>
      <c r="H37" s="38"/>
    </row>
    <row r="38" spans="1:8" ht="15" thickBot="1">
      <c r="A38" s="38"/>
      <c r="B38" s="38"/>
      <c r="C38" s="38"/>
      <c r="D38" s="38"/>
      <c r="E38" s="38"/>
      <c r="F38" s="38"/>
      <c r="G38" s="38"/>
      <c r="H38" s="38"/>
    </row>
    <row r="39" spans="1:8">
      <c r="A39" s="412" t="s">
        <v>351</v>
      </c>
      <c r="B39" s="38"/>
      <c r="C39" s="38"/>
      <c r="D39" s="38"/>
      <c r="E39" s="38"/>
      <c r="F39" s="38"/>
      <c r="G39" s="38"/>
      <c r="H39" s="38"/>
    </row>
    <row r="40" spans="1:8">
      <c r="A40" s="410" t="s">
        <v>40</v>
      </c>
      <c r="B40" s="38"/>
      <c r="C40" s="38"/>
      <c r="D40" s="38"/>
      <c r="E40" s="38"/>
      <c r="F40" s="38"/>
      <c r="G40" s="38"/>
      <c r="H40" s="38"/>
    </row>
    <row r="41" spans="1:8">
      <c r="A41" s="410" t="s">
        <v>12</v>
      </c>
      <c r="B41" s="38"/>
      <c r="C41" s="38"/>
      <c r="D41" s="38"/>
      <c r="E41" s="38"/>
      <c r="F41" s="38"/>
      <c r="G41" s="38"/>
      <c r="H41" s="38"/>
    </row>
    <row r="42" spans="1:8">
      <c r="A42" s="410" t="s">
        <v>41</v>
      </c>
      <c r="B42" s="38"/>
      <c r="C42" s="38"/>
      <c r="D42" s="38"/>
      <c r="E42" s="38"/>
      <c r="F42" s="38"/>
      <c r="G42" s="38"/>
      <c r="H42" s="38"/>
    </row>
    <row r="43" spans="1:8" ht="15" thickBot="1">
      <c r="A43" s="411" t="s">
        <v>45</v>
      </c>
      <c r="B43" s="38"/>
      <c r="C43" s="38"/>
      <c r="D43" s="38"/>
      <c r="E43" s="38"/>
      <c r="F43" s="38"/>
      <c r="G43" s="38"/>
      <c r="H43" s="38"/>
    </row>
    <row r="44" spans="1:8" ht="15" thickBot="1">
      <c r="A44" s="38"/>
      <c r="B44" s="38"/>
      <c r="C44" s="38"/>
      <c r="D44" s="38"/>
      <c r="E44" s="38"/>
      <c r="F44" s="38"/>
      <c r="G44" s="38"/>
      <c r="H44" s="38"/>
    </row>
    <row r="45" spans="1:8">
      <c r="A45" s="409" t="s">
        <v>352</v>
      </c>
      <c r="B45" s="38"/>
      <c r="C45" s="38"/>
      <c r="D45" s="38"/>
      <c r="E45" s="38"/>
      <c r="F45" s="38"/>
      <c r="G45" s="38"/>
      <c r="H45" s="38"/>
    </row>
    <row r="46" spans="1:8">
      <c r="A46" s="413">
        <v>0.05</v>
      </c>
      <c r="B46" s="38"/>
      <c r="C46" s="38"/>
      <c r="D46" s="38"/>
      <c r="E46" s="38"/>
      <c r="F46" s="38"/>
      <c r="G46" s="38"/>
      <c r="H46" s="38"/>
    </row>
    <row r="47" spans="1:8">
      <c r="A47" s="413">
        <v>0.15</v>
      </c>
      <c r="B47" s="38"/>
      <c r="C47" s="38"/>
      <c r="D47" s="38"/>
      <c r="E47" s="38"/>
      <c r="F47" s="38"/>
      <c r="G47" s="38"/>
      <c r="H47" s="38"/>
    </row>
    <row r="48" spans="1:8">
      <c r="A48" s="413">
        <v>0.5</v>
      </c>
      <c r="B48" s="38"/>
      <c r="C48" s="38"/>
      <c r="D48" s="38"/>
      <c r="E48" s="38"/>
      <c r="F48" s="38"/>
      <c r="G48" s="38"/>
      <c r="H48" s="38"/>
    </row>
    <row r="49" spans="1:8" ht="15" thickBot="1">
      <c r="A49" s="414">
        <v>1</v>
      </c>
      <c r="B49" s="38"/>
      <c r="C49" s="38"/>
      <c r="D49" s="38"/>
      <c r="E49" s="38"/>
      <c r="F49" s="38"/>
      <c r="G49" s="38"/>
      <c r="H49" s="38"/>
    </row>
    <row r="50" spans="1:8" ht="15" thickBot="1">
      <c r="A50" s="38"/>
      <c r="B50" s="38"/>
      <c r="C50" s="38"/>
      <c r="D50" s="38"/>
      <c r="E50" s="38"/>
      <c r="F50" s="38"/>
      <c r="G50" s="38"/>
      <c r="H50" s="38"/>
    </row>
    <row r="51" spans="1:8">
      <c r="A51" s="409" t="s">
        <v>353</v>
      </c>
      <c r="B51" s="38"/>
      <c r="C51" s="38"/>
      <c r="D51" s="38"/>
      <c r="E51" s="38"/>
      <c r="F51" s="38"/>
      <c r="G51" s="38"/>
      <c r="H51" s="38"/>
    </row>
    <row r="52" spans="1:8">
      <c r="A52" s="415" t="s">
        <v>353</v>
      </c>
      <c r="B52" s="38"/>
      <c r="C52" s="38"/>
      <c r="D52" s="38"/>
      <c r="E52" s="38"/>
      <c r="F52" s="38"/>
      <c r="G52" s="38"/>
      <c r="H52" s="38"/>
    </row>
    <row r="53" spans="1:8">
      <c r="A53" s="415" t="s">
        <v>354</v>
      </c>
      <c r="B53" s="38"/>
      <c r="C53" s="38"/>
      <c r="D53" s="38"/>
      <c r="E53" s="38"/>
      <c r="F53" s="38"/>
      <c r="G53" s="38"/>
      <c r="H53" s="38"/>
    </row>
    <row r="54" spans="1:8" ht="15" thickBot="1">
      <c r="A54" s="411" t="s">
        <v>969</v>
      </c>
      <c r="B54" s="38"/>
      <c r="C54" s="38"/>
      <c r="D54" s="38"/>
      <c r="E54" s="38"/>
      <c r="F54" s="38"/>
      <c r="G54" s="38"/>
      <c r="H54" s="38"/>
    </row>
    <row r="55" spans="1:8" ht="15" thickBot="1">
      <c r="A55" s="38"/>
      <c r="B55" s="38"/>
      <c r="C55" s="38"/>
      <c r="D55" s="38"/>
      <c r="E55" s="38"/>
      <c r="F55" s="38"/>
      <c r="G55" s="38"/>
      <c r="H55" s="38"/>
    </row>
    <row r="56" spans="1:8">
      <c r="A56" s="409" t="s">
        <v>355</v>
      </c>
      <c r="B56" s="38"/>
      <c r="C56" s="38"/>
      <c r="D56" s="38"/>
      <c r="E56" s="38"/>
      <c r="F56" s="38"/>
      <c r="G56" s="38"/>
      <c r="H56" s="38"/>
    </row>
    <row r="57" spans="1:8">
      <c r="A57" s="410" t="s">
        <v>838</v>
      </c>
      <c r="B57" s="38"/>
      <c r="C57" s="38"/>
      <c r="D57" s="38"/>
      <c r="E57" s="38"/>
      <c r="F57" s="38"/>
      <c r="G57" s="38"/>
      <c r="H57" s="38"/>
    </row>
    <row r="58" spans="1:8" ht="15" thickBot="1">
      <c r="A58" s="411" t="s">
        <v>970</v>
      </c>
      <c r="B58" s="38"/>
      <c r="C58" s="38"/>
      <c r="D58" s="38"/>
      <c r="E58" s="38"/>
      <c r="F58" s="38"/>
      <c r="G58" s="38"/>
      <c r="H58" s="38"/>
    </row>
    <row r="59" spans="1:8" ht="15" thickBot="1">
      <c r="A59" s="37"/>
      <c r="B59" s="38"/>
      <c r="C59" s="38"/>
      <c r="D59" s="38"/>
      <c r="E59" s="38"/>
      <c r="F59" s="38"/>
      <c r="G59" s="38"/>
      <c r="H59" s="38"/>
    </row>
    <row r="60" spans="1:8">
      <c r="A60" s="409" t="s">
        <v>356</v>
      </c>
      <c r="B60" s="38"/>
      <c r="C60" s="38"/>
      <c r="D60" s="38"/>
      <c r="E60" s="38"/>
      <c r="F60" s="38"/>
      <c r="G60" s="38"/>
      <c r="H60" s="38"/>
    </row>
    <row r="61" spans="1:8">
      <c r="A61" s="410" t="s">
        <v>971</v>
      </c>
      <c r="B61" s="38"/>
      <c r="C61" s="38"/>
      <c r="D61" s="38"/>
      <c r="E61" s="38"/>
      <c r="F61" s="38"/>
      <c r="G61" s="38"/>
      <c r="H61" s="38"/>
    </row>
    <row r="62" spans="1:8" ht="15" thickBot="1">
      <c r="A62" s="411" t="s">
        <v>972</v>
      </c>
      <c r="B62" s="38"/>
      <c r="C62" s="38"/>
      <c r="D62" s="38"/>
      <c r="E62" s="38"/>
      <c r="F62" s="38"/>
      <c r="G62" s="38"/>
      <c r="H62" s="38"/>
    </row>
    <row r="63" spans="1:8">
      <c r="A63" s="37"/>
      <c r="B63" s="38"/>
      <c r="C63" s="38"/>
      <c r="D63" s="38"/>
      <c r="E63" s="38"/>
      <c r="F63" s="38"/>
      <c r="G63" s="38"/>
      <c r="H63" s="38"/>
    </row>
    <row r="64" spans="1:8" ht="15" thickBot="1">
      <c r="A64" s="38"/>
      <c r="B64" s="38"/>
      <c r="C64" s="38"/>
      <c r="D64" s="38"/>
      <c r="E64" s="38"/>
      <c r="F64" s="38"/>
      <c r="G64" s="38"/>
      <c r="H64" s="38"/>
    </row>
    <row r="65" spans="1:8">
      <c r="A65" s="409" t="s">
        <v>357</v>
      </c>
      <c r="B65" s="38"/>
      <c r="C65" s="38"/>
      <c r="D65" s="38"/>
      <c r="E65" s="38"/>
      <c r="F65" s="38"/>
      <c r="G65" s="38"/>
      <c r="H65" s="38"/>
    </row>
    <row r="66" spans="1:8">
      <c r="A66" s="410" t="s">
        <v>973</v>
      </c>
      <c r="B66" s="38"/>
      <c r="C66" s="38"/>
      <c r="D66" s="38"/>
      <c r="E66" s="38"/>
      <c r="F66" s="38"/>
      <c r="G66" s="38"/>
      <c r="H66" s="38"/>
    </row>
    <row r="67" spans="1:8">
      <c r="A67" s="410" t="s">
        <v>974</v>
      </c>
      <c r="B67" s="38"/>
      <c r="C67" s="38"/>
      <c r="D67" s="38"/>
      <c r="E67" s="38"/>
      <c r="F67" s="38"/>
      <c r="G67" s="38"/>
      <c r="H67" s="38"/>
    </row>
    <row r="68" spans="1:8" ht="15" thickBot="1">
      <c r="A68" s="411" t="s">
        <v>975</v>
      </c>
      <c r="B68" s="38"/>
      <c r="C68" s="38"/>
      <c r="D68" s="38"/>
      <c r="E68" s="38"/>
      <c r="F68" s="38"/>
      <c r="G68" s="38"/>
      <c r="H68" s="38"/>
    </row>
    <row r="69" spans="1:8" ht="15" thickBot="1">
      <c r="A69" s="38"/>
      <c r="B69" s="38"/>
      <c r="C69" s="38"/>
      <c r="D69" s="38"/>
      <c r="E69" s="38"/>
      <c r="F69" s="38"/>
      <c r="G69" s="38"/>
      <c r="H69" s="38"/>
    </row>
    <row r="70" spans="1:8">
      <c r="A70" s="409" t="s">
        <v>358</v>
      </c>
      <c r="B70" s="38"/>
      <c r="C70" s="38"/>
      <c r="D70" s="38"/>
      <c r="E70" s="38"/>
      <c r="F70" s="38"/>
      <c r="G70" s="38"/>
      <c r="H70" s="38"/>
    </row>
    <row r="71" spans="1:8">
      <c r="A71" s="410" t="s">
        <v>976</v>
      </c>
      <c r="B71" s="38"/>
      <c r="C71" s="38"/>
      <c r="D71" s="38"/>
      <c r="E71" s="38"/>
      <c r="F71" s="38"/>
      <c r="G71" s="38"/>
      <c r="H71" s="38"/>
    </row>
    <row r="72" spans="1:8">
      <c r="A72" s="410" t="s">
        <v>977</v>
      </c>
      <c r="B72" s="38"/>
      <c r="C72" s="38"/>
      <c r="D72" s="38"/>
      <c r="E72" s="38"/>
      <c r="F72" s="38"/>
      <c r="G72" s="38"/>
      <c r="H72" s="38"/>
    </row>
    <row r="73" spans="1:8">
      <c r="A73" s="410" t="s">
        <v>978</v>
      </c>
      <c r="B73" s="38"/>
      <c r="C73" s="38"/>
      <c r="D73" s="38"/>
      <c r="E73" s="38"/>
      <c r="F73" s="38"/>
      <c r="G73" s="38"/>
      <c r="H73" s="38"/>
    </row>
    <row r="74" spans="1:8">
      <c r="A74" s="410" t="s">
        <v>857</v>
      </c>
      <c r="B74" s="38"/>
      <c r="C74" s="38"/>
      <c r="D74" s="38"/>
      <c r="E74" s="38"/>
      <c r="F74" s="38"/>
      <c r="G74" s="38"/>
      <c r="H74" s="38"/>
    </row>
    <row r="75" spans="1:8">
      <c r="A75" s="410" t="s">
        <v>979</v>
      </c>
      <c r="B75" s="38"/>
      <c r="C75" s="38"/>
      <c r="D75" s="38"/>
      <c r="E75" s="38"/>
      <c r="F75" s="38"/>
      <c r="G75" s="38"/>
      <c r="H75" s="38"/>
    </row>
    <row r="76" spans="1:8" ht="15" thickBot="1">
      <c r="A76" s="411" t="s">
        <v>980</v>
      </c>
      <c r="B76" s="38"/>
      <c r="C76" s="38"/>
      <c r="D76" s="38"/>
      <c r="E76" s="38"/>
      <c r="F76" s="38"/>
      <c r="G76" s="38"/>
      <c r="H76" s="38"/>
    </row>
    <row r="77" spans="1:8" ht="15" thickBot="1">
      <c r="A77" s="38"/>
      <c r="B77" s="38"/>
      <c r="C77" s="38"/>
      <c r="D77" s="38"/>
      <c r="E77" s="38"/>
      <c r="F77" s="38"/>
      <c r="G77" s="38"/>
      <c r="H77" s="38"/>
    </row>
    <row r="78" spans="1:8">
      <c r="A78" s="409" t="s">
        <v>359</v>
      </c>
      <c r="B78" s="38"/>
      <c r="C78" s="38"/>
      <c r="D78" s="38"/>
      <c r="E78" s="38"/>
      <c r="F78" s="38"/>
      <c r="G78" s="38"/>
      <c r="H78" s="38"/>
    </row>
    <row r="79" spans="1:8">
      <c r="A79" s="410" t="s">
        <v>976</v>
      </c>
      <c r="B79" s="38"/>
      <c r="C79" s="38"/>
      <c r="D79" s="38"/>
      <c r="E79" s="38"/>
      <c r="F79" s="38"/>
      <c r="G79" s="38"/>
      <c r="H79" s="38"/>
    </row>
    <row r="80" spans="1:8">
      <c r="A80" s="410" t="s">
        <v>977</v>
      </c>
      <c r="B80" s="38"/>
      <c r="C80" s="38"/>
      <c r="D80" s="38"/>
      <c r="E80" s="38"/>
      <c r="F80" s="38"/>
      <c r="G80" s="38"/>
      <c r="H80" s="38"/>
    </row>
    <row r="81" spans="1:8">
      <c r="A81" s="410" t="s">
        <v>861</v>
      </c>
      <c r="B81" s="38"/>
      <c r="C81" s="38"/>
      <c r="D81" s="38"/>
      <c r="E81" s="38"/>
      <c r="F81" s="38"/>
      <c r="G81" s="38"/>
      <c r="H81" s="38"/>
    </row>
    <row r="82" spans="1:8">
      <c r="A82" s="410" t="s">
        <v>862</v>
      </c>
      <c r="B82" s="38"/>
      <c r="C82" s="38"/>
      <c r="D82" s="38"/>
      <c r="E82" s="38"/>
      <c r="F82" s="38"/>
      <c r="G82" s="38"/>
      <c r="H82" s="38"/>
    </row>
    <row r="83" spans="1:8">
      <c r="A83" s="410" t="s">
        <v>859</v>
      </c>
      <c r="B83" s="38"/>
      <c r="C83" s="38"/>
      <c r="D83" s="38"/>
      <c r="E83" s="38"/>
      <c r="F83" s="38"/>
      <c r="G83" s="38"/>
      <c r="H83" s="38"/>
    </row>
    <row r="84" spans="1:8">
      <c r="A84" s="410" t="s">
        <v>860</v>
      </c>
      <c r="B84" s="38"/>
      <c r="C84" s="38"/>
      <c r="D84" s="38"/>
      <c r="E84" s="38"/>
      <c r="F84" s="38"/>
      <c r="G84" s="38"/>
      <c r="H84" s="38"/>
    </row>
    <row r="85" spans="1:8" ht="15" thickBot="1">
      <c r="A85" s="411" t="s">
        <v>981</v>
      </c>
      <c r="B85" s="38"/>
      <c r="C85" s="38"/>
      <c r="D85" s="38"/>
      <c r="E85" s="38"/>
      <c r="F85" s="38"/>
      <c r="G85" s="38"/>
      <c r="H85" s="38"/>
    </row>
    <row r="86" spans="1:8" ht="15" thickBot="1">
      <c r="A86" s="38"/>
      <c r="B86" s="38"/>
      <c r="C86" s="38"/>
      <c r="D86" s="38"/>
      <c r="E86" s="38"/>
      <c r="F86" s="38"/>
      <c r="G86" s="38"/>
      <c r="H86" s="38"/>
    </row>
    <row r="87" spans="1:8">
      <c r="A87" s="409" t="s">
        <v>360</v>
      </c>
      <c r="B87" s="38"/>
      <c r="C87" s="38"/>
      <c r="D87" s="38"/>
      <c r="E87" s="38"/>
      <c r="F87" s="38"/>
      <c r="G87" s="38"/>
      <c r="H87" s="38"/>
    </row>
    <row r="88" spans="1:8">
      <c r="A88" s="410" t="s">
        <v>863</v>
      </c>
      <c r="B88" s="38"/>
      <c r="C88" s="38"/>
      <c r="D88" s="38"/>
      <c r="E88" s="38"/>
      <c r="F88" s="38"/>
      <c r="G88" s="38"/>
      <c r="H88" s="38"/>
    </row>
    <row r="89" spans="1:8">
      <c r="A89" s="410" t="s">
        <v>864</v>
      </c>
      <c r="B89" s="38"/>
      <c r="C89" s="38"/>
      <c r="D89" s="38"/>
      <c r="E89" s="38"/>
      <c r="F89" s="38"/>
      <c r="G89" s="38"/>
      <c r="H89" s="38"/>
    </row>
    <row r="90" spans="1:8">
      <c r="A90" s="410" t="s">
        <v>865</v>
      </c>
      <c r="B90" s="38"/>
      <c r="C90" s="38"/>
      <c r="D90" s="38"/>
      <c r="E90" s="38"/>
      <c r="F90" s="38"/>
      <c r="G90" s="38"/>
      <c r="H90" s="38"/>
    </row>
    <row r="91" spans="1:8">
      <c r="A91" s="410" t="s">
        <v>866</v>
      </c>
      <c r="B91" s="38"/>
      <c r="C91" s="38"/>
      <c r="D91" s="38"/>
      <c r="E91" s="38"/>
      <c r="F91" s="38"/>
      <c r="G91" s="38"/>
      <c r="H91" s="38"/>
    </row>
    <row r="92" spans="1:8" ht="15" thickBot="1">
      <c r="A92" s="411" t="s">
        <v>982</v>
      </c>
      <c r="B92" s="38"/>
      <c r="C92" s="38"/>
      <c r="D92" s="38"/>
      <c r="E92" s="38"/>
      <c r="F92" s="38"/>
      <c r="G92" s="38"/>
      <c r="H92" s="38"/>
    </row>
    <row r="93" spans="1:8" ht="15" thickBot="1">
      <c r="A93" s="38"/>
      <c r="B93" s="38"/>
      <c r="C93" s="38"/>
      <c r="D93" s="38"/>
      <c r="E93" s="38"/>
      <c r="F93" s="38"/>
      <c r="G93" s="38"/>
      <c r="H93" s="38"/>
    </row>
    <row r="94" spans="1:8">
      <c r="A94" s="412" t="s">
        <v>348</v>
      </c>
      <c r="B94" s="38"/>
      <c r="C94" s="38"/>
      <c r="D94" s="38"/>
      <c r="E94" s="38"/>
      <c r="F94" s="38"/>
      <c r="G94" s="38"/>
      <c r="H94" s="38"/>
    </row>
    <row r="95" spans="1:8">
      <c r="A95" s="410" t="s">
        <v>888</v>
      </c>
      <c r="B95" s="38"/>
      <c r="C95" s="38"/>
      <c r="D95" s="38"/>
      <c r="E95" s="38"/>
      <c r="F95" s="38"/>
      <c r="G95" s="38"/>
      <c r="H95" s="38"/>
    </row>
    <row r="96" spans="1:8" ht="15" thickBot="1">
      <c r="A96" s="411" t="s">
        <v>805</v>
      </c>
      <c r="B96" s="38"/>
      <c r="C96" s="38"/>
      <c r="D96" s="38"/>
      <c r="E96" s="38"/>
      <c r="F96" s="38"/>
      <c r="G96" s="38"/>
      <c r="H96" s="38"/>
    </row>
    <row r="97" spans="1:8" ht="15" thickBot="1">
      <c r="A97" s="38"/>
      <c r="B97" s="38"/>
      <c r="C97" s="38"/>
      <c r="D97" s="38"/>
      <c r="E97" s="38"/>
      <c r="F97" s="38"/>
      <c r="G97" s="38"/>
      <c r="H97" s="38"/>
    </row>
    <row r="98" spans="1:8">
      <c r="A98" s="409" t="s">
        <v>361</v>
      </c>
      <c r="B98" s="38"/>
      <c r="C98" s="38"/>
      <c r="D98" s="38"/>
      <c r="E98" s="38"/>
      <c r="F98" s="38"/>
      <c r="G98" s="38"/>
      <c r="H98" s="38"/>
    </row>
    <row r="99" spans="1:8">
      <c r="A99" s="416" t="s">
        <v>488</v>
      </c>
      <c r="B99" s="38"/>
      <c r="C99" s="38"/>
      <c r="D99" s="38"/>
      <c r="E99" s="38"/>
      <c r="F99" s="38"/>
      <c r="G99" s="38"/>
      <c r="H99" s="38"/>
    </row>
    <row r="100" spans="1:8">
      <c r="A100" s="416">
        <v>1</v>
      </c>
      <c r="B100" s="38"/>
      <c r="C100" s="38"/>
      <c r="D100" s="38"/>
      <c r="E100" s="38"/>
      <c r="F100" s="38"/>
      <c r="G100" s="38"/>
      <c r="H100" s="38"/>
    </row>
    <row r="101" spans="1:8">
      <c r="A101" s="416">
        <v>2</v>
      </c>
      <c r="B101" s="38"/>
      <c r="C101" s="38"/>
      <c r="D101" s="38"/>
      <c r="E101" s="38"/>
      <c r="F101" s="38"/>
      <c r="G101" s="38"/>
      <c r="H101" s="38"/>
    </row>
    <row r="102" spans="1:8" ht="15" thickBot="1">
      <c r="A102" s="417">
        <v>3</v>
      </c>
      <c r="B102" s="38"/>
      <c r="C102" s="38"/>
      <c r="D102" s="38"/>
      <c r="E102" s="38"/>
      <c r="F102" s="38"/>
      <c r="G102" s="38"/>
      <c r="H102" s="38"/>
    </row>
    <row r="103" spans="1:8" ht="15" thickBot="1">
      <c r="A103" s="38"/>
      <c r="B103" s="38"/>
      <c r="C103" s="38"/>
      <c r="D103" s="38"/>
      <c r="E103" s="38"/>
      <c r="F103" s="38"/>
      <c r="G103" s="38"/>
      <c r="H103" s="38"/>
    </row>
    <row r="104" spans="1:8">
      <c r="A104" s="418" t="s">
        <v>362</v>
      </c>
      <c r="B104" s="38"/>
      <c r="C104" s="38"/>
      <c r="D104" s="38"/>
      <c r="E104" s="38"/>
      <c r="F104" s="38"/>
      <c r="G104" s="38"/>
      <c r="H104" s="38"/>
    </row>
    <row r="105" spans="1:8">
      <c r="A105" s="419" t="s">
        <v>912</v>
      </c>
      <c r="B105" s="38"/>
      <c r="C105" s="38"/>
      <c r="D105" s="38"/>
      <c r="E105" s="38"/>
      <c r="F105" s="38"/>
      <c r="G105" s="38"/>
      <c r="H105" s="38"/>
    </row>
    <row r="106" spans="1:8">
      <c r="A106" s="419" t="s">
        <v>913</v>
      </c>
      <c r="B106" s="38"/>
      <c r="C106" s="38"/>
      <c r="D106" s="38"/>
      <c r="E106" s="38"/>
      <c r="F106" s="38"/>
      <c r="G106" s="38"/>
      <c r="H106" s="38"/>
    </row>
    <row r="107" spans="1:8">
      <c r="A107" s="419" t="s">
        <v>914</v>
      </c>
      <c r="B107" s="38"/>
      <c r="C107" s="38"/>
      <c r="D107" s="38"/>
      <c r="E107" s="38"/>
      <c r="F107" s="38"/>
      <c r="G107" s="38"/>
      <c r="H107" s="38"/>
    </row>
    <row r="108" spans="1:8">
      <c r="A108" s="419" t="s">
        <v>915</v>
      </c>
      <c r="B108" s="38"/>
      <c r="C108" s="38"/>
      <c r="D108" s="38"/>
      <c r="E108" s="38"/>
      <c r="F108" s="38"/>
      <c r="G108" s="38"/>
      <c r="H108" s="38"/>
    </row>
    <row r="109" spans="1:8">
      <c r="A109" s="419" t="s">
        <v>916</v>
      </c>
      <c r="B109" s="38"/>
      <c r="C109" s="38"/>
      <c r="D109" s="38"/>
      <c r="E109" s="38"/>
      <c r="F109" s="38"/>
      <c r="G109" s="38"/>
      <c r="H109" s="38"/>
    </row>
    <row r="110" spans="1:8" ht="15" thickBot="1">
      <c r="A110" s="420" t="s">
        <v>917</v>
      </c>
      <c r="B110" s="38"/>
      <c r="C110" s="38"/>
      <c r="D110" s="38"/>
      <c r="E110" s="38"/>
      <c r="F110" s="38"/>
      <c r="G110" s="38"/>
      <c r="H110" s="38"/>
    </row>
    <row r="111" spans="1:8" ht="15" thickBot="1">
      <c r="A111" s="38"/>
      <c r="B111" s="38"/>
      <c r="C111" s="38"/>
      <c r="D111" s="38"/>
      <c r="E111" s="38"/>
      <c r="F111" s="38"/>
      <c r="G111" s="38"/>
      <c r="H111" s="38"/>
    </row>
    <row r="112" spans="1:8">
      <c r="A112" s="409" t="s">
        <v>363</v>
      </c>
      <c r="B112" s="421" t="s">
        <v>364</v>
      </c>
      <c r="C112" s="422" t="s">
        <v>365</v>
      </c>
      <c r="D112" s="422" t="s">
        <v>366</v>
      </c>
      <c r="E112" s="422" t="s">
        <v>26</v>
      </c>
      <c r="F112" s="423" t="s">
        <v>44</v>
      </c>
      <c r="G112" s="424" t="s">
        <v>367</v>
      </c>
      <c r="H112" s="424" t="s">
        <v>368</v>
      </c>
    </row>
    <row r="113" spans="1:8">
      <c r="A113" s="419" t="s">
        <v>918</v>
      </c>
      <c r="B113" s="425">
        <v>350000</v>
      </c>
      <c r="C113" s="426">
        <v>3</v>
      </c>
      <c r="D113" s="426">
        <v>55</v>
      </c>
      <c r="E113" s="426">
        <v>30</v>
      </c>
      <c r="F113" s="427">
        <v>0.02</v>
      </c>
      <c r="G113" s="428">
        <v>150</v>
      </c>
      <c r="H113" s="428" t="s">
        <v>983</v>
      </c>
    </row>
    <row r="114" spans="1:8">
      <c r="A114" s="419" t="s">
        <v>919</v>
      </c>
      <c r="B114" s="425">
        <v>18000</v>
      </c>
      <c r="C114" s="426">
        <v>0.2</v>
      </c>
      <c r="D114" s="426">
        <v>0.5</v>
      </c>
      <c r="E114" s="426">
        <v>30</v>
      </c>
      <c r="F114" s="427">
        <v>0.02</v>
      </c>
      <c r="G114" s="429">
        <v>15</v>
      </c>
      <c r="H114" s="428" t="s">
        <v>983</v>
      </c>
    </row>
    <row r="115" spans="1:8">
      <c r="A115" s="419" t="s">
        <v>920</v>
      </c>
      <c r="B115" s="425">
        <v>600000</v>
      </c>
      <c r="C115" s="426">
        <v>5</v>
      </c>
      <c r="D115" s="426">
        <v>35</v>
      </c>
      <c r="E115" s="426">
        <v>60</v>
      </c>
      <c r="F115" s="427">
        <v>1</v>
      </c>
      <c r="G115" s="428">
        <v>150</v>
      </c>
      <c r="H115" s="428" t="s">
        <v>983</v>
      </c>
    </row>
    <row r="116" spans="1:8">
      <c r="A116" s="419" t="s">
        <v>921</v>
      </c>
      <c r="B116" s="425">
        <v>45000</v>
      </c>
      <c r="C116" s="426">
        <v>0.2</v>
      </c>
      <c r="D116" s="426">
        <v>0.5</v>
      </c>
      <c r="E116" s="426">
        <v>60</v>
      </c>
      <c r="F116" s="427">
        <v>1</v>
      </c>
      <c r="G116" s="429">
        <v>15</v>
      </c>
      <c r="H116" s="428" t="s">
        <v>983</v>
      </c>
    </row>
    <row r="117" spans="1:8">
      <c r="A117" s="419" t="s">
        <v>922</v>
      </c>
      <c r="B117" s="425">
        <v>48000</v>
      </c>
      <c r="C117" s="426">
        <v>2</v>
      </c>
      <c r="D117" s="426">
        <v>20</v>
      </c>
      <c r="E117" s="426">
        <v>100</v>
      </c>
      <c r="F117" s="427">
        <v>0</v>
      </c>
      <c r="G117" s="428">
        <v>150</v>
      </c>
      <c r="H117" s="428" t="s">
        <v>983</v>
      </c>
    </row>
    <row r="118" spans="1:8">
      <c r="A118" s="419" t="s">
        <v>923</v>
      </c>
      <c r="B118" s="425">
        <v>18000</v>
      </c>
      <c r="C118" s="426">
        <v>0.2</v>
      </c>
      <c r="D118" s="426">
        <v>0.5</v>
      </c>
      <c r="E118" s="426">
        <v>100</v>
      </c>
      <c r="F118" s="427">
        <v>0</v>
      </c>
      <c r="G118" s="429">
        <v>15</v>
      </c>
      <c r="H118" s="428" t="s">
        <v>983</v>
      </c>
    </row>
    <row r="119" spans="1:8">
      <c r="A119" s="419" t="s">
        <v>925</v>
      </c>
      <c r="B119" s="425">
        <v>600000</v>
      </c>
      <c r="C119" s="426">
        <v>5</v>
      </c>
      <c r="D119" s="426">
        <v>35</v>
      </c>
      <c r="E119" s="426">
        <v>60</v>
      </c>
      <c r="F119" s="427">
        <v>1</v>
      </c>
      <c r="G119" s="428">
        <v>150</v>
      </c>
      <c r="H119" s="428" t="s">
        <v>983</v>
      </c>
    </row>
    <row r="120" spans="1:8">
      <c r="A120" s="419" t="s">
        <v>924</v>
      </c>
      <c r="B120" s="425">
        <v>45000</v>
      </c>
      <c r="C120" s="426">
        <v>0.2</v>
      </c>
      <c r="D120" s="426">
        <v>0.5</v>
      </c>
      <c r="E120" s="426">
        <v>60</v>
      </c>
      <c r="F120" s="427">
        <v>1</v>
      </c>
      <c r="G120" s="429">
        <v>15</v>
      </c>
      <c r="H120" s="428" t="s">
        <v>983</v>
      </c>
    </row>
    <row r="121" spans="1:8">
      <c r="A121" s="419" t="s">
        <v>926</v>
      </c>
      <c r="B121" s="430">
        <v>2500</v>
      </c>
      <c r="C121" s="431">
        <v>0.03</v>
      </c>
      <c r="D121" s="431">
        <v>0.08</v>
      </c>
      <c r="E121" s="55" t="s">
        <v>983</v>
      </c>
      <c r="F121" s="432">
        <v>0.08</v>
      </c>
      <c r="G121" s="429">
        <v>0.6</v>
      </c>
      <c r="H121" s="428" t="s">
        <v>983</v>
      </c>
    </row>
    <row r="122" spans="1:8">
      <c r="A122" s="419" t="s">
        <v>927</v>
      </c>
      <c r="B122" s="430">
        <v>22500</v>
      </c>
      <c r="C122" s="431">
        <v>1</v>
      </c>
      <c r="D122" s="431">
        <v>3</v>
      </c>
      <c r="E122" s="55" t="s">
        <v>983</v>
      </c>
      <c r="F122" s="432">
        <v>0.2</v>
      </c>
      <c r="G122" s="429">
        <v>2.4</v>
      </c>
      <c r="H122" s="429">
        <v>19</v>
      </c>
    </row>
    <row r="123" spans="1:8">
      <c r="A123" s="419" t="s">
        <v>928</v>
      </c>
      <c r="B123" s="430">
        <v>27000</v>
      </c>
      <c r="C123" s="431">
        <v>1</v>
      </c>
      <c r="D123" s="431">
        <v>3</v>
      </c>
      <c r="E123" s="55" t="s">
        <v>983</v>
      </c>
      <c r="F123" s="432">
        <v>0.2</v>
      </c>
      <c r="G123" s="429">
        <v>2.4</v>
      </c>
      <c r="H123" s="429">
        <v>21</v>
      </c>
    </row>
    <row r="124" spans="1:8">
      <c r="A124" s="419" t="s">
        <v>929</v>
      </c>
      <c r="B124" s="430">
        <v>7500</v>
      </c>
      <c r="C124" s="431">
        <v>0.15</v>
      </c>
      <c r="D124" s="431">
        <v>0.5</v>
      </c>
      <c r="E124" s="55" t="s">
        <v>983</v>
      </c>
      <c r="F124" s="432">
        <v>0.03</v>
      </c>
      <c r="G124" s="429">
        <v>1.5</v>
      </c>
      <c r="H124" s="429" t="s">
        <v>983</v>
      </c>
    </row>
    <row r="125" spans="1:8">
      <c r="A125" s="419" t="s">
        <v>1021</v>
      </c>
      <c r="B125" s="430">
        <v>31500</v>
      </c>
      <c r="C125" s="431">
        <v>1</v>
      </c>
      <c r="D125" s="431">
        <v>1.1000000000000001</v>
      </c>
      <c r="E125" s="55" t="s">
        <v>983</v>
      </c>
      <c r="F125" s="432">
        <v>0.04</v>
      </c>
      <c r="G125" s="429">
        <v>1.2</v>
      </c>
      <c r="H125" s="429">
        <v>16</v>
      </c>
    </row>
    <row r="126" spans="1:8">
      <c r="A126" s="419" t="s">
        <v>1022</v>
      </c>
      <c r="B126" s="430">
        <v>31500</v>
      </c>
      <c r="C126" s="431">
        <v>0.45</v>
      </c>
      <c r="D126" s="431">
        <v>0.55000000000000004</v>
      </c>
      <c r="E126" s="55" t="s">
        <v>983</v>
      </c>
      <c r="F126" s="432">
        <v>0.04</v>
      </c>
      <c r="G126" s="429">
        <v>1.4</v>
      </c>
      <c r="H126" s="429">
        <v>16</v>
      </c>
    </row>
    <row r="127" spans="1:8">
      <c r="A127" s="419" t="s">
        <v>931</v>
      </c>
      <c r="B127" s="430">
        <v>20000</v>
      </c>
      <c r="C127" s="431">
        <v>0.55000000000000004</v>
      </c>
      <c r="D127" s="431">
        <v>0.55000000000000004</v>
      </c>
      <c r="E127" s="55" t="s">
        <v>983</v>
      </c>
      <c r="F127" s="432">
        <v>0.04</v>
      </c>
      <c r="G127" s="429">
        <v>1.2</v>
      </c>
      <c r="H127" s="429">
        <v>16</v>
      </c>
    </row>
    <row r="128" spans="1:8">
      <c r="A128" s="419" t="s">
        <v>930</v>
      </c>
      <c r="B128" s="430">
        <v>20000</v>
      </c>
      <c r="C128" s="431">
        <v>0.3</v>
      </c>
      <c r="D128" s="431">
        <v>0.3</v>
      </c>
      <c r="E128" s="55" t="s">
        <v>983</v>
      </c>
      <c r="F128" s="432">
        <v>0.04</v>
      </c>
      <c r="G128" s="429">
        <v>1.4</v>
      </c>
      <c r="H128" s="429">
        <v>16</v>
      </c>
    </row>
    <row r="129" spans="1:8">
      <c r="A129" s="419" t="s">
        <v>932</v>
      </c>
      <c r="B129" s="430">
        <v>3500</v>
      </c>
      <c r="C129" s="431">
        <v>0.1</v>
      </c>
      <c r="D129" s="431">
        <v>0.1</v>
      </c>
      <c r="E129" s="55" t="s">
        <v>983</v>
      </c>
      <c r="F129" s="432">
        <v>5.0000000000000001E-3</v>
      </c>
      <c r="G129" s="429">
        <v>1.2</v>
      </c>
      <c r="H129" s="429">
        <v>2.7</v>
      </c>
    </row>
    <row r="130" spans="1:8">
      <c r="A130" s="419" t="s">
        <v>933</v>
      </c>
      <c r="B130" s="55" t="s">
        <v>983</v>
      </c>
      <c r="C130" s="55" t="s">
        <v>983</v>
      </c>
      <c r="D130" s="55" t="s">
        <v>983</v>
      </c>
      <c r="E130" s="55" t="s">
        <v>983</v>
      </c>
      <c r="F130" s="432" t="s">
        <v>983</v>
      </c>
      <c r="G130" s="429"/>
      <c r="H130" s="429" t="s">
        <v>983</v>
      </c>
    </row>
    <row r="131" spans="1:8">
      <c r="A131" s="419" t="s">
        <v>934</v>
      </c>
      <c r="B131" s="55" t="s">
        <v>983</v>
      </c>
      <c r="C131" s="55" t="s">
        <v>983</v>
      </c>
      <c r="D131" s="55" t="s">
        <v>983</v>
      </c>
      <c r="E131" s="55" t="s">
        <v>983</v>
      </c>
      <c r="F131" s="432" t="s">
        <v>983</v>
      </c>
      <c r="G131" s="429"/>
      <c r="H131" s="429" t="s">
        <v>983</v>
      </c>
    </row>
    <row r="132" spans="1:8">
      <c r="A132" s="419" t="s">
        <v>935</v>
      </c>
      <c r="B132" s="55" t="s">
        <v>983</v>
      </c>
      <c r="C132" s="55" t="s">
        <v>983</v>
      </c>
      <c r="D132" s="55" t="s">
        <v>983</v>
      </c>
      <c r="E132" s="55" t="s">
        <v>983</v>
      </c>
      <c r="F132" s="432" t="s">
        <v>983</v>
      </c>
      <c r="G132" s="429"/>
      <c r="H132" s="429" t="s">
        <v>983</v>
      </c>
    </row>
    <row r="133" spans="1:8">
      <c r="A133" s="419" t="s">
        <v>936</v>
      </c>
      <c r="B133" s="55" t="s">
        <v>983</v>
      </c>
      <c r="C133" s="55" t="s">
        <v>983</v>
      </c>
      <c r="D133" s="55" t="s">
        <v>983</v>
      </c>
      <c r="E133" s="55" t="s">
        <v>983</v>
      </c>
      <c r="F133" s="432" t="s">
        <v>983</v>
      </c>
      <c r="G133" s="429"/>
      <c r="H133" s="429" t="s">
        <v>983</v>
      </c>
    </row>
    <row r="134" spans="1:8">
      <c r="A134" s="419" t="s">
        <v>937</v>
      </c>
      <c r="B134" s="55" t="s">
        <v>983</v>
      </c>
      <c r="C134" s="55" t="s">
        <v>983</v>
      </c>
      <c r="D134" s="55" t="s">
        <v>983</v>
      </c>
      <c r="E134" s="55" t="s">
        <v>983</v>
      </c>
      <c r="F134" s="432" t="s">
        <v>983</v>
      </c>
      <c r="G134" s="429"/>
      <c r="H134" s="429" t="s">
        <v>983</v>
      </c>
    </row>
    <row r="135" spans="1:8">
      <c r="A135" s="419" t="s">
        <v>938</v>
      </c>
      <c r="B135" s="55" t="s">
        <v>983</v>
      </c>
      <c r="C135" s="55" t="s">
        <v>983</v>
      </c>
      <c r="D135" s="55" t="s">
        <v>983</v>
      </c>
      <c r="E135" s="55" t="s">
        <v>983</v>
      </c>
      <c r="F135" s="432" t="s">
        <v>983</v>
      </c>
      <c r="G135" s="429"/>
      <c r="H135" s="429" t="s">
        <v>983</v>
      </c>
    </row>
    <row r="136" spans="1:8">
      <c r="A136" s="419" t="s">
        <v>939</v>
      </c>
      <c r="B136" s="55" t="s">
        <v>983</v>
      </c>
      <c r="C136" s="55" t="s">
        <v>983</v>
      </c>
      <c r="D136" s="55" t="s">
        <v>983</v>
      </c>
      <c r="E136" s="55" t="s">
        <v>983</v>
      </c>
      <c r="F136" s="432" t="s">
        <v>983</v>
      </c>
      <c r="G136" s="429"/>
      <c r="H136" s="429" t="s">
        <v>983</v>
      </c>
    </row>
    <row r="137" spans="1:8" ht="15" thickBot="1">
      <c r="A137" s="420" t="s">
        <v>940</v>
      </c>
      <c r="B137" s="55" t="s">
        <v>983</v>
      </c>
      <c r="C137" s="55" t="s">
        <v>983</v>
      </c>
      <c r="D137" s="55" t="s">
        <v>983</v>
      </c>
      <c r="E137" s="55" t="s">
        <v>983</v>
      </c>
      <c r="F137" s="432" t="s">
        <v>983</v>
      </c>
      <c r="G137" s="433"/>
      <c r="H137" s="433" t="s">
        <v>983</v>
      </c>
    </row>
    <row r="138" spans="1:8" ht="15" thickBot="1">
      <c r="A138" s="38"/>
      <c r="B138" s="38"/>
      <c r="C138" s="38"/>
      <c r="D138" s="38"/>
      <c r="E138" s="38"/>
      <c r="F138" s="38"/>
      <c r="G138" s="38"/>
      <c r="H138" s="38"/>
    </row>
    <row r="139" spans="1:8">
      <c r="A139" s="409" t="s">
        <v>369</v>
      </c>
      <c r="B139" s="38"/>
      <c r="C139" s="38"/>
      <c r="D139" s="38"/>
      <c r="E139" s="38"/>
      <c r="F139" s="38"/>
      <c r="G139" s="38"/>
      <c r="H139" s="38"/>
    </row>
    <row r="140" spans="1:8">
      <c r="A140" s="419" t="s">
        <v>943</v>
      </c>
      <c r="B140" s="38"/>
      <c r="C140" s="38"/>
      <c r="D140" s="38"/>
      <c r="E140" s="38"/>
      <c r="F140" s="38"/>
      <c r="G140" s="38"/>
      <c r="H140" s="38"/>
    </row>
    <row r="141" spans="1:8">
      <c r="A141" s="419" t="s">
        <v>944</v>
      </c>
      <c r="B141" s="38"/>
      <c r="C141" s="38"/>
      <c r="D141" s="38"/>
      <c r="E141" s="38"/>
      <c r="F141" s="38"/>
      <c r="G141" s="38"/>
      <c r="H141" s="38"/>
    </row>
    <row r="142" spans="1:8" ht="15" thickBot="1">
      <c r="A142" s="420" t="s">
        <v>984</v>
      </c>
      <c r="B142" s="38"/>
      <c r="C142" s="38"/>
      <c r="D142" s="38"/>
      <c r="E142" s="38"/>
      <c r="F142" s="38"/>
      <c r="G142" s="38"/>
      <c r="H142" s="38"/>
    </row>
    <row r="143" spans="1:8" ht="15" thickBot="1">
      <c r="A143" s="38"/>
      <c r="B143" s="38"/>
      <c r="C143" s="38"/>
      <c r="D143" s="38"/>
      <c r="E143" s="38"/>
      <c r="F143" s="38"/>
      <c r="G143" s="38"/>
      <c r="H143" s="38"/>
    </row>
    <row r="144" spans="1:8">
      <c r="A144" s="409" t="s">
        <v>370</v>
      </c>
      <c r="B144" s="38"/>
      <c r="C144" s="38"/>
      <c r="D144" s="38"/>
      <c r="E144" s="38"/>
      <c r="F144" s="38"/>
      <c r="G144" s="38"/>
      <c r="H144" s="38"/>
    </row>
    <row r="145" spans="1:8">
      <c r="A145" s="419" t="s">
        <v>949</v>
      </c>
      <c r="B145" s="38"/>
      <c r="C145" s="38"/>
      <c r="D145" s="38"/>
      <c r="E145" s="38"/>
      <c r="F145" s="38"/>
      <c r="G145" s="38"/>
      <c r="H145" s="38"/>
    </row>
    <row r="146" spans="1:8">
      <c r="A146" s="419" t="s">
        <v>950</v>
      </c>
      <c r="B146" s="38"/>
      <c r="C146" s="38"/>
      <c r="D146" s="38"/>
      <c r="E146" s="38"/>
      <c r="F146" s="38"/>
      <c r="G146" s="38"/>
      <c r="H146" s="38"/>
    </row>
    <row r="147" spans="1:8">
      <c r="A147" s="419" t="s">
        <v>951</v>
      </c>
      <c r="B147" s="38"/>
      <c r="C147" s="38"/>
      <c r="D147" s="38"/>
      <c r="E147" s="38"/>
      <c r="F147" s="38"/>
      <c r="G147" s="38"/>
      <c r="H147" s="38"/>
    </row>
    <row r="148" spans="1:8">
      <c r="A148" s="419" t="s">
        <v>952</v>
      </c>
      <c r="B148" s="38"/>
      <c r="C148" s="38"/>
      <c r="D148" s="38"/>
      <c r="E148" s="38"/>
      <c r="F148" s="38"/>
      <c r="G148" s="38"/>
      <c r="H148" s="38"/>
    </row>
    <row r="149" spans="1:8">
      <c r="A149" s="419" t="s">
        <v>953</v>
      </c>
      <c r="B149" s="38"/>
      <c r="C149" s="38"/>
      <c r="D149" s="38"/>
      <c r="E149" s="38"/>
      <c r="F149" s="38"/>
      <c r="G149" s="38"/>
      <c r="H149" s="38"/>
    </row>
    <row r="150" spans="1:8">
      <c r="A150" s="419" t="s">
        <v>954</v>
      </c>
      <c r="B150" s="38"/>
      <c r="C150" s="38"/>
      <c r="D150" s="38"/>
      <c r="E150" s="38"/>
      <c r="F150" s="38"/>
      <c r="G150" s="38"/>
      <c r="H150" s="38"/>
    </row>
    <row r="151" spans="1:8">
      <c r="A151" s="419" t="s">
        <v>955</v>
      </c>
      <c r="B151" s="38"/>
      <c r="C151" s="38"/>
      <c r="D151" s="38"/>
      <c r="E151" s="38"/>
      <c r="F151" s="38"/>
      <c r="G151" s="38"/>
      <c r="H151" s="38"/>
    </row>
    <row r="152" spans="1:8">
      <c r="A152" s="419" t="s">
        <v>985</v>
      </c>
      <c r="B152" s="38"/>
      <c r="C152" s="38"/>
      <c r="D152" s="38"/>
      <c r="E152" s="38"/>
      <c r="F152" s="38"/>
      <c r="G152" s="38"/>
      <c r="H152" s="38"/>
    </row>
    <row r="153" spans="1:8" ht="15" thickBot="1">
      <c r="A153" s="420" t="s">
        <v>986</v>
      </c>
      <c r="B153" s="38"/>
      <c r="C153" s="38"/>
      <c r="D153" s="38"/>
      <c r="E153" s="38"/>
      <c r="F153" s="38"/>
      <c r="G153" s="38"/>
      <c r="H153" s="38"/>
    </row>
    <row r="154" spans="1:8" ht="15" thickBot="1">
      <c r="A154" s="38"/>
      <c r="B154" s="38"/>
      <c r="C154" s="38"/>
      <c r="D154" s="38"/>
      <c r="E154" s="38"/>
      <c r="F154" s="38"/>
      <c r="G154" s="38"/>
      <c r="H154" s="38"/>
    </row>
    <row r="155" spans="1:8">
      <c r="A155" s="418" t="s">
        <v>371</v>
      </c>
      <c r="B155" s="38"/>
      <c r="C155" s="38"/>
      <c r="D155" s="38"/>
      <c r="E155" s="38"/>
      <c r="F155" s="38"/>
      <c r="G155" s="38"/>
      <c r="H155" s="38"/>
    </row>
    <row r="156" spans="1:8">
      <c r="A156" s="419" t="s">
        <v>959</v>
      </c>
      <c r="B156" s="38"/>
      <c r="C156" s="38"/>
      <c r="D156" s="38"/>
      <c r="E156" s="38"/>
      <c r="F156" s="38"/>
      <c r="G156" s="38"/>
      <c r="H156" s="38"/>
    </row>
    <row r="157" spans="1:8">
      <c r="A157" s="419" t="s">
        <v>960</v>
      </c>
      <c r="B157" s="38"/>
      <c r="C157" s="38"/>
      <c r="D157" s="38"/>
      <c r="E157" s="38"/>
      <c r="F157" s="38"/>
      <c r="G157" s="38"/>
      <c r="H157" s="38"/>
    </row>
    <row r="158" spans="1:8" ht="15" thickBot="1">
      <c r="A158" s="420" t="s">
        <v>961</v>
      </c>
      <c r="B158" s="38"/>
      <c r="C158" s="38"/>
      <c r="D158" s="38"/>
      <c r="E158" s="38"/>
      <c r="F158" s="38"/>
      <c r="G158" s="38"/>
      <c r="H158" s="3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41B14-5904-4A69-8639-836C41D2B85B}">
  <dimension ref="A1:D10"/>
  <sheetViews>
    <sheetView zoomScale="80" zoomScaleNormal="80" workbookViewId="0">
      <selection activeCell="B6" sqref="B6"/>
    </sheetView>
  </sheetViews>
  <sheetFormatPr defaultRowHeight="14.4"/>
  <cols>
    <col min="1" max="1" width="16.109375" customWidth="1"/>
    <col min="2" max="2" width="29" customWidth="1"/>
    <col min="3" max="3" width="12.5546875" customWidth="1"/>
    <col min="4" max="4" width="178.5546875" customWidth="1"/>
  </cols>
  <sheetData>
    <row r="1" spans="1:4">
      <c r="A1" s="434" t="s">
        <v>993</v>
      </c>
      <c r="B1" s="434" t="s">
        <v>994</v>
      </c>
      <c r="C1" s="434" t="s">
        <v>995</v>
      </c>
      <c r="D1" s="434" t="s">
        <v>996</v>
      </c>
    </row>
    <row r="2" spans="1:4">
      <c r="A2" s="392" t="s">
        <v>997</v>
      </c>
      <c r="B2" s="435" t="s">
        <v>987</v>
      </c>
      <c r="C2" s="436" t="s">
        <v>372</v>
      </c>
      <c r="D2" s="392"/>
    </row>
    <row r="3" spans="1:4">
      <c r="A3" s="392" t="s">
        <v>998</v>
      </c>
      <c r="B3" s="435" t="s">
        <v>987</v>
      </c>
      <c r="C3" s="436" t="s">
        <v>372</v>
      </c>
      <c r="D3" s="392" t="s">
        <v>373</v>
      </c>
    </row>
    <row r="4" spans="1:4">
      <c r="A4" s="392" t="s">
        <v>999</v>
      </c>
      <c r="B4" s="435" t="s">
        <v>987</v>
      </c>
      <c r="C4" s="436" t="s">
        <v>372</v>
      </c>
      <c r="D4" s="392" t="s">
        <v>374</v>
      </c>
    </row>
    <row r="5" spans="1:4">
      <c r="A5" s="392" t="s">
        <v>1000</v>
      </c>
      <c r="B5" s="435" t="s">
        <v>987</v>
      </c>
      <c r="C5" s="436" t="s">
        <v>372</v>
      </c>
      <c r="D5" s="392" t="s">
        <v>375</v>
      </c>
    </row>
    <row r="6" spans="1:4">
      <c r="A6" s="392" t="s">
        <v>1001</v>
      </c>
      <c r="B6" s="435" t="s">
        <v>988</v>
      </c>
      <c r="C6" s="436" t="s">
        <v>376</v>
      </c>
      <c r="D6" s="392" t="s">
        <v>377</v>
      </c>
    </row>
    <row r="7" spans="1:4">
      <c r="A7" s="392" t="s">
        <v>1002</v>
      </c>
      <c r="B7" s="435" t="s">
        <v>989</v>
      </c>
      <c r="C7" s="436" t="s">
        <v>378</v>
      </c>
      <c r="D7" s="392" t="s">
        <v>379</v>
      </c>
    </row>
    <row r="8" spans="1:4">
      <c r="A8" s="392" t="s">
        <v>1003</v>
      </c>
      <c r="B8" s="435" t="s">
        <v>990</v>
      </c>
      <c r="C8" s="436" t="s">
        <v>380</v>
      </c>
      <c r="D8" s="392" t="s">
        <v>381</v>
      </c>
    </row>
    <row r="9" spans="1:4">
      <c r="A9" s="392" t="s">
        <v>1004</v>
      </c>
      <c r="B9" s="435" t="s">
        <v>991</v>
      </c>
      <c r="C9" s="436">
        <v>43061</v>
      </c>
      <c r="D9" s="392" t="s">
        <v>382</v>
      </c>
    </row>
    <row r="10" spans="1:4">
      <c r="A10" s="392" t="s">
        <v>1005</v>
      </c>
      <c r="B10" s="435" t="s">
        <v>398</v>
      </c>
      <c r="C10" s="437">
        <v>43891</v>
      </c>
      <c r="D10" s="392" t="s">
        <v>992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4A9F-ED1E-41B4-A322-85F9B9428348}">
  <dimension ref="A1:L14"/>
  <sheetViews>
    <sheetView zoomScale="90" zoomScaleNormal="90" workbookViewId="0">
      <selection activeCell="A6" sqref="A6"/>
    </sheetView>
  </sheetViews>
  <sheetFormatPr defaultRowHeight="14.4"/>
  <cols>
    <col min="1" max="1" width="27.5546875" customWidth="1"/>
    <col min="2" max="2" width="16.88671875" customWidth="1"/>
    <col min="3" max="3" width="18.6640625" customWidth="1"/>
    <col min="4" max="4" width="11.33203125" customWidth="1"/>
    <col min="5" max="5" width="11.44140625" customWidth="1"/>
    <col min="6" max="6" width="11.33203125" customWidth="1"/>
    <col min="7" max="7" width="12.5546875" customWidth="1"/>
    <col min="8" max="8" width="9.6640625" customWidth="1"/>
    <col min="9" max="9" width="12" customWidth="1"/>
    <col min="10" max="10" width="20" customWidth="1"/>
    <col min="11" max="11" width="10.33203125" customWidth="1"/>
    <col min="12" max="12" width="40.6640625" customWidth="1"/>
  </cols>
  <sheetData>
    <row r="1" spans="1:12" ht="15.6">
      <c r="A1" s="438"/>
      <c r="B1" s="438"/>
      <c r="C1" s="438"/>
      <c r="D1" s="438"/>
      <c r="E1" s="438"/>
      <c r="F1" s="438"/>
      <c r="G1" s="438"/>
      <c r="H1" s="6"/>
      <c r="I1" s="461" t="s">
        <v>397</v>
      </c>
      <c r="J1" s="462"/>
      <c r="K1" s="549">
        <f>[1]Product!I1</f>
        <v>0</v>
      </c>
      <c r="L1" s="550"/>
    </row>
    <row r="2" spans="1:12" ht="15.6">
      <c r="A2" s="438"/>
      <c r="B2" s="439"/>
      <c r="C2" s="61"/>
      <c r="D2" s="61"/>
      <c r="E2" s="61"/>
      <c r="F2" s="61"/>
      <c r="G2" s="30"/>
      <c r="H2" s="6"/>
      <c r="I2" s="10"/>
      <c r="J2" s="6"/>
      <c r="K2" s="6"/>
      <c r="L2" s="6"/>
    </row>
    <row r="3" spans="1:12" ht="15.6">
      <c r="A3" s="547" t="s">
        <v>394</v>
      </c>
      <c r="B3" s="548"/>
      <c r="C3" s="479">
        <f>[1]Product!C4:E4</f>
        <v>0</v>
      </c>
      <c r="D3" s="480"/>
      <c r="E3" s="480"/>
      <c r="F3" s="480"/>
      <c r="G3" s="480"/>
      <c r="H3" s="480"/>
      <c r="I3" s="481"/>
      <c r="J3" s="9"/>
      <c r="K3" s="13" t="s">
        <v>399</v>
      </c>
      <c r="L3" s="63">
        <f>[1]Product!I4</f>
        <v>0</v>
      </c>
    </row>
    <row r="4" spans="1:12" ht="15.6">
      <c r="A4" s="547" t="s">
        <v>395</v>
      </c>
      <c r="B4" s="548"/>
      <c r="C4" s="479">
        <f>[1]Product!C5:E5</f>
        <v>0</v>
      </c>
      <c r="D4" s="480"/>
      <c r="E4" s="480"/>
      <c r="F4" s="480"/>
      <c r="G4" s="480"/>
      <c r="H4" s="480"/>
      <c r="I4" s="481"/>
      <c r="J4" s="9"/>
      <c r="K4" s="13" t="s">
        <v>400</v>
      </c>
      <c r="L4" s="64">
        <f>[1]Product!I5</f>
        <v>0</v>
      </c>
    </row>
    <row r="5" spans="1:12" ht="15.6">
      <c r="A5" s="547" t="s">
        <v>450</v>
      </c>
      <c r="B5" s="548"/>
      <c r="C5" s="479">
        <f>[1]Product!C6:E6</f>
        <v>0</v>
      </c>
      <c r="D5" s="480"/>
      <c r="E5" s="480"/>
      <c r="F5" s="480"/>
      <c r="G5" s="480"/>
      <c r="H5" s="480"/>
      <c r="I5" s="481"/>
      <c r="J5" s="37"/>
      <c r="K5" s="6"/>
      <c r="L5" s="6"/>
    </row>
    <row r="6" spans="1:12">
      <c r="A6" s="440"/>
      <c r="B6" s="440"/>
      <c r="C6" s="440"/>
      <c r="D6" s="440"/>
      <c r="E6" s="440"/>
      <c r="F6" s="440"/>
      <c r="G6" s="440"/>
      <c r="H6" s="440"/>
      <c r="I6" s="440"/>
    </row>
    <row r="7" spans="1:12" ht="15">
      <c r="A7" s="441" t="s">
        <v>383</v>
      </c>
      <c r="B7" s="442"/>
      <c r="C7" s="441" t="s">
        <v>384</v>
      </c>
      <c r="D7" s="544"/>
      <c r="E7" s="545"/>
      <c r="F7" s="545"/>
      <c r="G7" s="545"/>
      <c r="H7" s="545"/>
      <c r="I7" s="545"/>
      <c r="J7" s="545"/>
      <c r="K7" s="545"/>
      <c r="L7" s="546"/>
    </row>
    <row r="8" spans="1:12" ht="15">
      <c r="A8" s="441" t="s">
        <v>385</v>
      </c>
      <c r="B8" s="442"/>
      <c r="C8" s="441" t="s">
        <v>384</v>
      </c>
      <c r="D8" s="544"/>
      <c r="E8" s="545"/>
      <c r="F8" s="545"/>
      <c r="G8" s="545"/>
      <c r="H8" s="545"/>
      <c r="I8" s="545"/>
      <c r="J8" s="545"/>
      <c r="K8" s="545"/>
      <c r="L8" s="546"/>
    </row>
    <row r="9" spans="1:12" ht="15">
      <c r="A9" s="441" t="s">
        <v>386</v>
      </c>
      <c r="B9" s="443"/>
      <c r="C9" s="441" t="s">
        <v>384</v>
      </c>
      <c r="D9" s="544"/>
      <c r="E9" s="545"/>
      <c r="F9" s="545"/>
      <c r="G9" s="545"/>
      <c r="H9" s="545"/>
      <c r="I9" s="545"/>
      <c r="J9" s="545"/>
      <c r="K9" s="545"/>
      <c r="L9" s="546"/>
    </row>
    <row r="10" spans="1:12" ht="15">
      <c r="A10" s="441" t="s">
        <v>387</v>
      </c>
      <c r="B10" s="443"/>
      <c r="C10" s="441" t="s">
        <v>384</v>
      </c>
      <c r="D10" s="544"/>
      <c r="E10" s="545"/>
      <c r="F10" s="545"/>
      <c r="G10" s="545"/>
      <c r="H10" s="545"/>
      <c r="I10" s="545"/>
      <c r="J10" s="545"/>
      <c r="K10" s="545"/>
      <c r="L10" s="546"/>
    </row>
    <row r="11" spans="1:12" ht="15">
      <c r="A11" s="441" t="s">
        <v>388</v>
      </c>
      <c r="B11" s="443"/>
      <c r="C11" s="441" t="s">
        <v>384</v>
      </c>
      <c r="D11" s="544"/>
      <c r="E11" s="545"/>
      <c r="F11" s="545"/>
      <c r="G11" s="545"/>
      <c r="H11" s="545"/>
      <c r="I11" s="545"/>
      <c r="J11" s="545"/>
      <c r="K11" s="545"/>
      <c r="L11" s="546"/>
    </row>
    <row r="12" spans="1:12" ht="15">
      <c r="A12" s="441" t="s">
        <v>389</v>
      </c>
      <c r="B12" s="442"/>
      <c r="C12" s="441" t="s">
        <v>384</v>
      </c>
      <c r="D12" s="544"/>
      <c r="E12" s="545"/>
      <c r="F12" s="545"/>
      <c r="G12" s="545"/>
      <c r="H12" s="545"/>
      <c r="I12" s="545"/>
      <c r="J12" s="545"/>
      <c r="K12" s="545"/>
      <c r="L12" s="546"/>
    </row>
    <row r="13" spans="1:12" ht="15">
      <c r="A13" s="441" t="s">
        <v>390</v>
      </c>
      <c r="B13" s="442"/>
      <c r="C13" s="441" t="s">
        <v>384</v>
      </c>
      <c r="D13" s="544"/>
      <c r="E13" s="545"/>
      <c r="F13" s="545"/>
      <c r="G13" s="545"/>
      <c r="H13" s="545"/>
      <c r="I13" s="545"/>
      <c r="J13" s="545"/>
      <c r="K13" s="545"/>
      <c r="L13" s="546"/>
    </row>
    <row r="14" spans="1:12" ht="15">
      <c r="A14" s="441" t="s">
        <v>386</v>
      </c>
      <c r="B14" s="443"/>
      <c r="C14" s="441" t="s">
        <v>384</v>
      </c>
      <c r="D14" s="544"/>
      <c r="E14" s="545"/>
      <c r="F14" s="545"/>
      <c r="G14" s="545"/>
      <c r="H14" s="545"/>
      <c r="I14" s="545"/>
      <c r="J14" s="545"/>
      <c r="K14" s="545"/>
      <c r="L14" s="546"/>
    </row>
  </sheetData>
  <mergeCells count="16">
    <mergeCell ref="I1:J1"/>
    <mergeCell ref="K1:L1"/>
    <mergeCell ref="A3:B3"/>
    <mergeCell ref="C3:I3"/>
    <mergeCell ref="A4:B4"/>
    <mergeCell ref="C4:I4"/>
    <mergeCell ref="D11:L11"/>
    <mergeCell ref="D12:L12"/>
    <mergeCell ref="D13:L13"/>
    <mergeCell ref="D14:L14"/>
    <mergeCell ref="A5:B5"/>
    <mergeCell ref="C5:I5"/>
    <mergeCell ref="D7:L7"/>
    <mergeCell ref="D8:L8"/>
    <mergeCell ref="D9:L9"/>
    <mergeCell ref="D10:L10"/>
  </mergeCells>
  <dataValidations count="1">
    <dataValidation allowBlank="1" showInputMessage="1" showErrorMessage="1" errorTitle="Please select" sqref="K1:L1" xr:uid="{3A347240-5462-42A4-B650-A995B60051F1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CFBE-814F-4E1C-9C1D-9EF06BFA1AE2}">
  <dimension ref="A1:H67"/>
  <sheetViews>
    <sheetView topLeftCell="A51" workbookViewId="0">
      <selection activeCell="B73" sqref="B73"/>
    </sheetView>
  </sheetViews>
  <sheetFormatPr defaultRowHeight="14.4"/>
  <cols>
    <col min="2" max="2" width="26" customWidth="1"/>
    <col min="3" max="3" width="27" customWidth="1"/>
    <col min="4" max="4" width="24.33203125" customWidth="1"/>
    <col min="5" max="5" width="15.44140625" customWidth="1"/>
    <col min="6" max="6" width="19.33203125" customWidth="1"/>
    <col min="7" max="7" width="10" customWidth="1"/>
    <col min="8" max="8" width="36.33203125" customWidth="1"/>
  </cols>
  <sheetData>
    <row r="1" spans="1:8" ht="15.6">
      <c r="A1" s="30"/>
      <c r="B1" s="31"/>
      <c r="C1" s="32"/>
      <c r="D1" s="2"/>
      <c r="E1" s="461" t="s">
        <v>397</v>
      </c>
      <c r="F1" s="462"/>
      <c r="G1" s="477">
        <v>0</v>
      </c>
      <c r="H1" s="478"/>
    </row>
    <row r="2" spans="1:8" ht="15.6">
      <c r="A2" s="30"/>
      <c r="B2" s="31"/>
      <c r="C2" s="33"/>
      <c r="D2" s="2"/>
      <c r="E2" s="9"/>
      <c r="F2" s="10"/>
      <c r="G2" s="6"/>
      <c r="H2" s="11" t="s">
        <v>398</v>
      </c>
    </row>
    <row r="3" spans="1:8" ht="15.6">
      <c r="A3" s="30"/>
      <c r="B3" s="31"/>
      <c r="C3" s="31"/>
      <c r="D3" s="31"/>
      <c r="E3" s="31"/>
      <c r="F3" s="9"/>
      <c r="G3" s="34" t="s">
        <v>399</v>
      </c>
      <c r="H3" s="35">
        <v>0</v>
      </c>
    </row>
    <row r="4" spans="1:8" ht="15">
      <c r="A4" s="449" t="s">
        <v>394</v>
      </c>
      <c r="B4" s="450"/>
      <c r="C4" s="472">
        <v>0</v>
      </c>
      <c r="D4" s="473"/>
      <c r="E4" s="474"/>
      <c r="F4" s="9"/>
      <c r="G4" s="34" t="s">
        <v>400</v>
      </c>
      <c r="H4" s="36">
        <v>0</v>
      </c>
    </row>
    <row r="5" spans="1:8" ht="15.6">
      <c r="A5" s="449" t="s">
        <v>395</v>
      </c>
      <c r="B5" s="450"/>
      <c r="C5" s="472">
        <v>0</v>
      </c>
      <c r="D5" s="473"/>
      <c r="E5" s="474"/>
      <c r="F5" s="37"/>
      <c r="G5" s="37"/>
      <c r="H5" s="6"/>
    </row>
    <row r="6" spans="1:8">
      <c r="A6" s="449" t="s">
        <v>396</v>
      </c>
      <c r="B6" s="450"/>
      <c r="C6" s="472">
        <v>0</v>
      </c>
      <c r="D6" s="473"/>
      <c r="E6" s="474"/>
      <c r="F6" s="475"/>
      <c r="G6" s="476"/>
      <c r="H6" s="476"/>
    </row>
    <row r="7" spans="1:8">
      <c r="A7" s="449" t="s">
        <v>401</v>
      </c>
      <c r="B7" s="450"/>
      <c r="C7" s="472">
        <v>0</v>
      </c>
      <c r="D7" s="473"/>
      <c r="E7" s="474"/>
      <c r="F7" s="17"/>
      <c r="G7" s="17"/>
      <c r="H7" s="17"/>
    </row>
    <row r="8" spans="1:8" ht="15.6">
      <c r="A8" s="449" t="s">
        <v>418</v>
      </c>
      <c r="B8" s="450"/>
      <c r="C8" s="472">
        <v>0</v>
      </c>
      <c r="D8" s="473"/>
      <c r="E8" s="474"/>
      <c r="F8" s="17"/>
      <c r="G8" s="38"/>
      <c r="H8" s="6"/>
    </row>
    <row r="9" spans="1:8" ht="15.6">
      <c r="A9" s="2"/>
      <c r="B9" s="39"/>
      <c r="C9" s="2"/>
      <c r="D9" s="40"/>
      <c r="E9" s="2"/>
      <c r="F9" s="6"/>
      <c r="G9" s="6"/>
      <c r="H9" s="41"/>
    </row>
    <row r="10" spans="1:8">
      <c r="A10" s="42" t="s">
        <v>431</v>
      </c>
      <c r="B10" s="43" t="s">
        <v>430</v>
      </c>
      <c r="C10" s="42" t="s">
        <v>429</v>
      </c>
      <c r="D10" s="42" t="s">
        <v>425</v>
      </c>
      <c r="E10" s="44" t="s">
        <v>427</v>
      </c>
      <c r="F10" s="45" t="s">
        <v>424</v>
      </c>
      <c r="G10" s="42" t="s">
        <v>422</v>
      </c>
      <c r="H10" s="46" t="s">
        <v>421</v>
      </c>
    </row>
    <row r="11" spans="1:8" ht="21.6">
      <c r="A11" s="47" t="s">
        <v>453</v>
      </c>
      <c r="B11" s="48"/>
      <c r="C11" s="47"/>
      <c r="D11" s="49" t="s">
        <v>426</v>
      </c>
      <c r="E11" s="49" t="s">
        <v>428</v>
      </c>
      <c r="F11" s="50" t="s">
        <v>423</v>
      </c>
      <c r="G11" s="50" t="s">
        <v>423</v>
      </c>
      <c r="H11" s="47"/>
    </row>
    <row r="12" spans="1:8">
      <c r="A12" s="51">
        <v>1</v>
      </c>
      <c r="B12" s="52" t="s">
        <v>432</v>
      </c>
      <c r="C12" s="53"/>
      <c r="D12" s="52"/>
      <c r="E12" s="54"/>
      <c r="F12" s="53" t="s">
        <v>2</v>
      </c>
      <c r="G12" s="53" t="s">
        <v>2</v>
      </c>
      <c r="H12" s="53" t="s">
        <v>2</v>
      </c>
    </row>
    <row r="13" spans="1:8">
      <c r="A13" s="55">
        <v>2</v>
      </c>
      <c r="B13" s="56"/>
      <c r="C13" s="56"/>
      <c r="D13" s="56"/>
      <c r="E13" s="54"/>
      <c r="F13" s="57"/>
      <c r="G13" s="57"/>
      <c r="H13" s="56"/>
    </row>
    <row r="14" spans="1:8">
      <c r="A14" s="55">
        <v>3</v>
      </c>
      <c r="B14" s="56"/>
      <c r="C14" s="56"/>
      <c r="D14" s="56"/>
      <c r="E14" s="54"/>
      <c r="F14" s="57"/>
      <c r="G14" s="57"/>
      <c r="H14" s="56"/>
    </row>
    <row r="15" spans="1:8">
      <c r="A15" s="55">
        <v>4</v>
      </c>
      <c r="B15" s="56"/>
      <c r="C15" s="56"/>
      <c r="D15" s="56"/>
      <c r="E15" s="54"/>
      <c r="F15" s="57"/>
      <c r="G15" s="57"/>
      <c r="H15" s="56"/>
    </row>
    <row r="16" spans="1:8">
      <c r="A16" s="55">
        <v>5</v>
      </c>
      <c r="B16" s="56"/>
      <c r="C16" s="56"/>
      <c r="D16" s="56"/>
      <c r="E16" s="54"/>
      <c r="F16" s="57"/>
      <c r="G16" s="57"/>
      <c r="H16" s="56"/>
    </row>
    <row r="17" spans="1:8">
      <c r="A17" s="55">
        <v>6</v>
      </c>
      <c r="B17" s="56"/>
      <c r="C17" s="56"/>
      <c r="D17" s="56"/>
      <c r="E17" s="54"/>
      <c r="F17" s="57"/>
      <c r="G17" s="57"/>
      <c r="H17" s="56"/>
    </row>
    <row r="18" spans="1:8">
      <c r="A18" s="55">
        <v>7</v>
      </c>
      <c r="B18" s="56"/>
      <c r="C18" s="56"/>
      <c r="D18" s="56"/>
      <c r="E18" s="54"/>
      <c r="F18" s="57"/>
      <c r="G18" s="57"/>
      <c r="H18" s="56"/>
    </row>
    <row r="19" spans="1:8">
      <c r="A19" s="55">
        <v>8</v>
      </c>
      <c r="B19" s="56"/>
      <c r="C19" s="56"/>
      <c r="D19" s="56"/>
      <c r="E19" s="54"/>
      <c r="F19" s="57"/>
      <c r="G19" s="57"/>
      <c r="H19" s="56"/>
    </row>
    <row r="20" spans="1:8">
      <c r="A20" s="55">
        <v>9</v>
      </c>
      <c r="B20" s="56"/>
      <c r="C20" s="56"/>
      <c r="D20" s="56"/>
      <c r="E20" s="54"/>
      <c r="F20" s="57"/>
      <c r="G20" s="57"/>
      <c r="H20" s="56"/>
    </row>
    <row r="21" spans="1:8">
      <c r="A21" s="55">
        <v>10</v>
      </c>
      <c r="B21" s="56"/>
      <c r="C21" s="56"/>
      <c r="D21" s="56"/>
      <c r="E21" s="54"/>
      <c r="F21" s="57"/>
      <c r="G21" s="57"/>
      <c r="H21" s="56"/>
    </row>
    <row r="22" spans="1:8">
      <c r="A22" s="55">
        <v>11</v>
      </c>
      <c r="B22" s="56"/>
      <c r="C22" s="56"/>
      <c r="D22" s="56"/>
      <c r="E22" s="54"/>
      <c r="F22" s="57"/>
      <c r="G22" s="57"/>
      <c r="H22" s="56"/>
    </row>
    <row r="23" spans="1:8">
      <c r="A23" s="55">
        <v>12</v>
      </c>
      <c r="B23" s="56"/>
      <c r="C23" s="56"/>
      <c r="D23" s="56"/>
      <c r="E23" s="54"/>
      <c r="F23" s="57"/>
      <c r="G23" s="57"/>
      <c r="H23" s="56"/>
    </row>
    <row r="24" spans="1:8">
      <c r="A24" s="55">
        <v>13</v>
      </c>
      <c r="B24" s="56"/>
      <c r="C24" s="56"/>
      <c r="D24" s="56"/>
      <c r="E24" s="54"/>
      <c r="F24" s="57"/>
      <c r="G24" s="57"/>
      <c r="H24" s="56"/>
    </row>
    <row r="25" spans="1:8">
      <c r="A25" s="55">
        <v>14</v>
      </c>
      <c r="B25" s="56"/>
      <c r="C25" s="56"/>
      <c r="D25" s="56"/>
      <c r="E25" s="54"/>
      <c r="F25" s="57"/>
      <c r="G25" s="57"/>
      <c r="H25" s="56"/>
    </row>
    <row r="26" spans="1:8">
      <c r="A26" s="55">
        <v>15</v>
      </c>
      <c r="B26" s="56"/>
      <c r="C26" s="56"/>
      <c r="D26" s="56"/>
      <c r="E26" s="54"/>
      <c r="F26" s="57"/>
      <c r="G26" s="57"/>
      <c r="H26" s="56"/>
    </row>
    <row r="27" spans="1:8">
      <c r="A27" s="55">
        <v>16</v>
      </c>
      <c r="B27" s="56"/>
      <c r="C27" s="56"/>
      <c r="D27" s="56"/>
      <c r="E27" s="54"/>
      <c r="F27" s="57"/>
      <c r="G27" s="57"/>
      <c r="H27" s="56"/>
    </row>
    <row r="28" spans="1:8">
      <c r="A28" s="55">
        <v>17</v>
      </c>
      <c r="B28" s="56"/>
      <c r="C28" s="56"/>
      <c r="D28" s="56"/>
      <c r="E28" s="54"/>
      <c r="F28" s="57"/>
      <c r="G28" s="57"/>
      <c r="H28" s="56"/>
    </row>
    <row r="29" spans="1:8">
      <c r="A29" s="55">
        <v>18</v>
      </c>
      <c r="B29" s="56"/>
      <c r="C29" s="56"/>
      <c r="D29" s="56"/>
      <c r="E29" s="54"/>
      <c r="F29" s="57"/>
      <c r="G29" s="57"/>
      <c r="H29" s="56"/>
    </row>
    <row r="30" spans="1:8">
      <c r="A30" s="55">
        <v>19</v>
      </c>
      <c r="B30" s="56"/>
      <c r="C30" s="56"/>
      <c r="D30" s="56"/>
      <c r="E30" s="54"/>
      <c r="F30" s="57"/>
      <c r="G30" s="57"/>
      <c r="H30" s="56"/>
    </row>
    <row r="31" spans="1:8">
      <c r="A31" s="55">
        <v>20</v>
      </c>
      <c r="B31" s="56"/>
      <c r="C31" s="56"/>
      <c r="D31" s="56"/>
      <c r="E31" s="54"/>
      <c r="F31" s="57"/>
      <c r="G31" s="57"/>
      <c r="H31" s="56"/>
    </row>
    <row r="32" spans="1:8">
      <c r="A32" s="55">
        <v>21</v>
      </c>
      <c r="B32" s="56"/>
      <c r="C32" s="56"/>
      <c r="D32" s="56"/>
      <c r="E32" s="54"/>
      <c r="F32" s="57"/>
      <c r="G32" s="57"/>
      <c r="H32" s="56"/>
    </row>
    <row r="33" spans="1:8">
      <c r="A33" s="55">
        <v>22</v>
      </c>
      <c r="B33" s="56"/>
      <c r="C33" s="56"/>
      <c r="D33" s="56"/>
      <c r="E33" s="54"/>
      <c r="F33" s="57"/>
      <c r="G33" s="57"/>
      <c r="H33" s="56"/>
    </row>
    <row r="34" spans="1:8">
      <c r="A34" s="55">
        <v>23</v>
      </c>
      <c r="B34" s="56"/>
      <c r="C34" s="56"/>
      <c r="D34" s="56"/>
      <c r="E34" s="54"/>
      <c r="F34" s="57"/>
      <c r="G34" s="57"/>
      <c r="H34" s="56"/>
    </row>
    <row r="35" spans="1:8">
      <c r="A35" s="55">
        <v>24</v>
      </c>
      <c r="B35" s="56"/>
      <c r="C35" s="56"/>
      <c r="D35" s="56"/>
      <c r="E35" s="54"/>
      <c r="F35" s="57"/>
      <c r="G35" s="57"/>
      <c r="H35" s="56"/>
    </row>
    <row r="36" spans="1:8">
      <c r="A36" s="55">
        <v>25</v>
      </c>
      <c r="B36" s="56"/>
      <c r="C36" s="56"/>
      <c r="D36" s="56"/>
      <c r="E36" s="54"/>
      <c r="F36" s="57"/>
      <c r="G36" s="57"/>
      <c r="H36" s="56"/>
    </row>
    <row r="37" spans="1:8">
      <c r="A37" s="55">
        <v>26</v>
      </c>
      <c r="B37" s="56"/>
      <c r="C37" s="56"/>
      <c r="D37" s="56"/>
      <c r="E37" s="54"/>
      <c r="F37" s="57"/>
      <c r="G37" s="57"/>
      <c r="H37" s="56"/>
    </row>
    <row r="38" spans="1:8">
      <c r="A38" s="55">
        <v>27</v>
      </c>
      <c r="B38" s="56"/>
      <c r="C38" s="56"/>
      <c r="D38" s="56"/>
      <c r="E38" s="54"/>
      <c r="F38" s="57"/>
      <c r="G38" s="57"/>
      <c r="H38" s="56"/>
    </row>
    <row r="39" spans="1:8">
      <c r="A39" s="55">
        <v>28</v>
      </c>
      <c r="B39" s="56"/>
      <c r="C39" s="56"/>
      <c r="D39" s="56"/>
      <c r="E39" s="54"/>
      <c r="F39" s="57"/>
      <c r="G39" s="57"/>
      <c r="H39" s="56"/>
    </row>
    <row r="40" spans="1:8">
      <c r="A40" s="55">
        <v>29</v>
      </c>
      <c r="B40" s="56"/>
      <c r="C40" s="56"/>
      <c r="D40" s="56"/>
      <c r="E40" s="54"/>
      <c r="F40" s="57"/>
      <c r="G40" s="57"/>
      <c r="H40" s="56"/>
    </row>
    <row r="41" spans="1:8">
      <c r="A41" s="55">
        <v>30</v>
      </c>
      <c r="B41" s="56"/>
      <c r="C41" s="56"/>
      <c r="D41" s="56"/>
      <c r="E41" s="54"/>
      <c r="F41" s="57"/>
      <c r="G41" s="57"/>
      <c r="H41" s="56"/>
    </row>
    <row r="42" spans="1:8">
      <c r="A42" s="55">
        <v>31</v>
      </c>
      <c r="B42" s="56"/>
      <c r="C42" s="56"/>
      <c r="D42" s="56"/>
      <c r="E42" s="54"/>
      <c r="F42" s="57"/>
      <c r="G42" s="57"/>
      <c r="H42" s="56"/>
    </row>
    <row r="43" spans="1:8">
      <c r="A43" s="55">
        <v>32</v>
      </c>
      <c r="B43" s="56"/>
      <c r="C43" s="56"/>
      <c r="D43" s="56"/>
      <c r="E43" s="54"/>
      <c r="F43" s="57"/>
      <c r="G43" s="57"/>
      <c r="H43" s="56"/>
    </row>
    <row r="44" spans="1:8">
      <c r="A44" s="55">
        <v>33</v>
      </c>
      <c r="B44" s="56"/>
      <c r="C44" s="56"/>
      <c r="D44" s="56"/>
      <c r="E44" s="54"/>
      <c r="F44" s="57"/>
      <c r="G44" s="57"/>
      <c r="H44" s="56"/>
    </row>
    <row r="45" spans="1:8">
      <c r="A45" s="55">
        <v>34</v>
      </c>
      <c r="B45" s="56"/>
      <c r="C45" s="56"/>
      <c r="D45" s="56"/>
      <c r="E45" s="54"/>
      <c r="F45" s="57"/>
      <c r="G45" s="57"/>
      <c r="H45" s="56"/>
    </row>
    <row r="46" spans="1:8">
      <c r="A46" s="55">
        <v>35</v>
      </c>
      <c r="B46" s="56"/>
      <c r="C46" s="56"/>
      <c r="D46" s="56"/>
      <c r="E46" s="54"/>
      <c r="F46" s="57"/>
      <c r="G46" s="57"/>
      <c r="H46" s="56"/>
    </row>
    <row r="47" spans="1:8">
      <c r="A47" s="55">
        <v>36</v>
      </c>
      <c r="B47" s="56"/>
      <c r="C47" s="56"/>
      <c r="D47" s="56"/>
      <c r="E47" s="54"/>
      <c r="F47" s="57"/>
      <c r="G47" s="57"/>
      <c r="H47" s="56"/>
    </row>
    <row r="48" spans="1:8">
      <c r="A48" s="55">
        <v>37</v>
      </c>
      <c r="B48" s="56"/>
      <c r="C48" s="56"/>
      <c r="D48" s="56"/>
      <c r="E48" s="54"/>
      <c r="F48" s="57"/>
      <c r="G48" s="57"/>
      <c r="H48" s="56"/>
    </row>
    <row r="49" spans="1:8">
      <c r="A49" s="55">
        <v>38</v>
      </c>
      <c r="B49" s="56"/>
      <c r="C49" s="56"/>
      <c r="D49" s="56"/>
      <c r="E49" s="54"/>
      <c r="F49" s="57"/>
      <c r="G49" s="57"/>
      <c r="H49" s="56"/>
    </row>
    <row r="50" spans="1:8">
      <c r="A50" s="55">
        <v>39</v>
      </c>
      <c r="B50" s="56"/>
      <c r="C50" s="56"/>
      <c r="D50" s="56"/>
      <c r="E50" s="54"/>
      <c r="F50" s="57"/>
      <c r="G50" s="57"/>
      <c r="H50" s="56"/>
    </row>
    <row r="51" spans="1:8">
      <c r="A51" s="55">
        <v>40</v>
      </c>
      <c r="B51" s="56"/>
      <c r="C51" s="56"/>
      <c r="D51" s="56"/>
      <c r="E51" s="54"/>
      <c r="F51" s="57"/>
      <c r="G51" s="57"/>
      <c r="H51" s="56"/>
    </row>
    <row r="52" spans="1:8">
      <c r="A52" s="55">
        <v>41</v>
      </c>
      <c r="B52" s="56"/>
      <c r="C52" s="56"/>
      <c r="D52" s="56"/>
      <c r="E52" s="54"/>
      <c r="F52" s="57"/>
      <c r="G52" s="57"/>
      <c r="H52" s="56"/>
    </row>
    <row r="53" spans="1:8">
      <c r="A53" s="55">
        <v>42</v>
      </c>
      <c r="B53" s="56"/>
      <c r="C53" s="56"/>
      <c r="D53" s="56"/>
      <c r="E53" s="54"/>
      <c r="F53" s="57"/>
      <c r="G53" s="57"/>
      <c r="H53" s="56"/>
    </row>
    <row r="54" spans="1:8">
      <c r="A54" s="55">
        <v>43</v>
      </c>
      <c r="B54" s="56"/>
      <c r="C54" s="56"/>
      <c r="D54" s="56"/>
      <c r="E54" s="54"/>
      <c r="F54" s="57"/>
      <c r="G54" s="57"/>
      <c r="H54" s="56"/>
    </row>
    <row r="55" spans="1:8">
      <c r="A55" s="55">
        <v>44</v>
      </c>
      <c r="B55" s="56"/>
      <c r="C55" s="56"/>
      <c r="D55" s="56"/>
      <c r="E55" s="54"/>
      <c r="F55" s="57"/>
      <c r="G55" s="57"/>
      <c r="H55" s="56"/>
    </row>
    <row r="56" spans="1:8">
      <c r="A56" s="55">
        <v>45</v>
      </c>
      <c r="B56" s="56"/>
      <c r="C56" s="56"/>
      <c r="D56" s="56"/>
      <c r="E56" s="54"/>
      <c r="F56" s="57"/>
      <c r="G56" s="57"/>
      <c r="H56" s="56"/>
    </row>
    <row r="57" spans="1:8">
      <c r="A57" s="55">
        <v>46</v>
      </c>
      <c r="B57" s="56"/>
      <c r="C57" s="56"/>
      <c r="D57" s="56"/>
      <c r="E57" s="54"/>
      <c r="F57" s="57"/>
      <c r="G57" s="57"/>
      <c r="H57" s="56"/>
    </row>
    <row r="58" spans="1:8">
      <c r="A58" s="55">
        <v>47</v>
      </c>
      <c r="B58" s="56"/>
      <c r="C58" s="56"/>
      <c r="D58" s="56"/>
      <c r="E58" s="54"/>
      <c r="F58" s="57"/>
      <c r="G58" s="57"/>
      <c r="H58" s="56"/>
    </row>
    <row r="59" spans="1:8">
      <c r="A59" s="55">
        <v>48</v>
      </c>
      <c r="B59" s="56"/>
      <c r="C59" s="56"/>
      <c r="D59" s="56"/>
      <c r="E59" s="54"/>
      <c r="F59" s="57"/>
      <c r="G59" s="57"/>
      <c r="H59" s="56"/>
    </row>
    <row r="60" spans="1:8">
      <c r="A60" s="55">
        <v>49</v>
      </c>
      <c r="B60" s="56"/>
      <c r="C60" s="56"/>
      <c r="D60" s="56"/>
      <c r="E60" s="54"/>
      <c r="F60" s="57"/>
      <c r="G60" s="57"/>
      <c r="H60" s="56"/>
    </row>
    <row r="61" spans="1:8">
      <c r="A61" s="55">
        <v>50</v>
      </c>
      <c r="B61" s="56"/>
      <c r="C61" s="56"/>
      <c r="D61" s="56"/>
      <c r="E61" s="54"/>
      <c r="F61" s="57"/>
      <c r="G61" s="57"/>
      <c r="H61" s="56"/>
    </row>
    <row r="62" spans="1:8" ht="16.2" thickBot="1">
      <c r="A62" s="2"/>
      <c r="B62" s="58" t="s">
        <v>419</v>
      </c>
      <c r="C62" s="2"/>
      <c r="D62" s="58"/>
      <c r="E62" s="59">
        <v>0</v>
      </c>
      <c r="F62" s="2"/>
      <c r="G62" s="2"/>
      <c r="H62" s="2"/>
    </row>
    <row r="63" spans="1:8" ht="16.2" thickTop="1">
      <c r="A63" s="2"/>
      <c r="B63" s="2"/>
      <c r="C63" s="2"/>
      <c r="D63" s="58"/>
      <c r="E63" s="40" t="s">
        <v>420</v>
      </c>
      <c r="F63" s="2"/>
      <c r="G63" s="2"/>
      <c r="H63" s="2"/>
    </row>
    <row r="64" spans="1:8" ht="15.6">
      <c r="A64" s="2"/>
      <c r="B64" s="2"/>
      <c r="C64" s="2"/>
      <c r="D64" s="58"/>
      <c r="E64" s="40"/>
      <c r="F64" s="2"/>
      <c r="G64" s="2"/>
      <c r="H64" s="2"/>
    </row>
    <row r="65" spans="1:8" ht="27" customHeight="1">
      <c r="A65" s="2"/>
      <c r="B65" s="448" t="s">
        <v>417</v>
      </c>
      <c r="C65" s="468">
        <v>0</v>
      </c>
      <c r="D65" s="468">
        <v>0</v>
      </c>
      <c r="E65" s="468">
        <v>0</v>
      </c>
      <c r="F65" s="468">
        <v>0</v>
      </c>
      <c r="G65" s="468">
        <v>0</v>
      </c>
      <c r="H65" s="468">
        <v>0</v>
      </c>
    </row>
    <row r="66" spans="1:8" ht="15.6">
      <c r="A66" s="2"/>
      <c r="B66" s="2"/>
      <c r="C66" s="2"/>
      <c r="D66" s="2"/>
      <c r="E66" s="2"/>
      <c r="F66" s="2"/>
      <c r="G66" s="2"/>
      <c r="H66" s="2"/>
    </row>
    <row r="67" spans="1:8" ht="15.6">
      <c r="A67" s="2"/>
      <c r="B67" s="469" t="s">
        <v>448</v>
      </c>
      <c r="C67" s="470" t="e">
        <f>IF($C$2="Deutsch",[1]Languages!#REF!,[1]Languages!#REF!)</f>
        <v>#REF!</v>
      </c>
      <c r="D67" s="470" t="e">
        <f>IF($C$2="Deutsch",[1]Languages!#REF!,[1]Languages!#REF!)</f>
        <v>#REF!</v>
      </c>
      <c r="E67" s="470" t="e">
        <f>IF($C$2="Deutsch",[1]Languages!#REF!,[1]Languages!#REF!)</f>
        <v>#REF!</v>
      </c>
      <c r="F67" s="470" t="e">
        <f>IF($C$2="Deutsch",[1]Languages!#REF!,[1]Languages!#REF!)</f>
        <v>#REF!</v>
      </c>
      <c r="G67" s="470" t="e">
        <f>IF($C$2="Deutsch",[1]Languages!#REF!,[1]Languages!#REF!)</f>
        <v>#REF!</v>
      </c>
      <c r="H67" s="471" t="e">
        <f>IF($C$2="Deutsch",[1]Languages!#REF!,[1]Languages!#REF!)</f>
        <v>#REF!</v>
      </c>
    </row>
  </sheetData>
  <mergeCells count="15">
    <mergeCell ref="E1:F1"/>
    <mergeCell ref="G1:H1"/>
    <mergeCell ref="A4:B4"/>
    <mergeCell ref="C4:E4"/>
    <mergeCell ref="A5:B5"/>
    <mergeCell ref="C5:E5"/>
    <mergeCell ref="B65:H65"/>
    <mergeCell ref="B67:H67"/>
    <mergeCell ref="A6:B6"/>
    <mergeCell ref="C6:E6"/>
    <mergeCell ref="F6:H6"/>
    <mergeCell ref="A7:B7"/>
    <mergeCell ref="C7:E7"/>
    <mergeCell ref="A8:B8"/>
    <mergeCell ref="C8:E8"/>
  </mergeCells>
  <conditionalFormatting sqref="E62">
    <cfRule type="expression" dxfId="99" priority="2">
      <formula>E62&lt;&gt;100</formula>
    </cfRule>
  </conditionalFormatting>
  <conditionalFormatting sqref="C13:H61">
    <cfRule type="expression" dxfId="98" priority="1">
      <formula>$B13=""</formula>
    </cfRule>
  </conditionalFormatting>
  <dataValidations count="3">
    <dataValidation allowBlank="1" showInputMessage="1" showErrorMessage="1" errorTitle="Please select" sqref="G1:H1" xr:uid="{4E111257-D55D-4AC0-BAFE-7785CE5B1583}"/>
    <dataValidation type="list" allowBlank="1" showInputMessage="1" showErrorMessage="1" sqref="F13:G61" xr:uid="{08760208-B340-4B6E-91F5-7FE5A88BC7D1}">
      <formula1>janein</formula1>
    </dataValidation>
    <dataValidation type="list" allowBlank="1" showInputMessage="1" sqref="D13:D61" xr:uid="{9ACD0349-5AEB-4AA7-A267-A96E43B40193}">
      <formula1>Funktion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87D0-4C59-43AE-ADFE-96E35C7BA116}">
  <dimension ref="A1:V68"/>
  <sheetViews>
    <sheetView zoomScaleNormal="100" workbookViewId="0">
      <selection activeCell="V11" sqref="V11"/>
    </sheetView>
  </sheetViews>
  <sheetFormatPr defaultRowHeight="14.4"/>
  <cols>
    <col min="1" max="1" width="6.5546875" customWidth="1"/>
    <col min="2" max="2" width="39.44140625" customWidth="1"/>
    <col min="4" max="4" width="8.44140625" customWidth="1"/>
    <col min="9" max="9" width="20.6640625" customWidth="1"/>
    <col min="10" max="10" width="18.5546875" customWidth="1"/>
    <col min="11" max="11" width="18.44140625" customWidth="1"/>
    <col min="12" max="12" width="18.33203125" customWidth="1"/>
    <col min="13" max="13" width="18.109375" customWidth="1"/>
    <col min="14" max="14" width="13.44140625" customWidth="1"/>
    <col min="15" max="15" width="14.44140625" customWidth="1"/>
    <col min="16" max="16" width="16.44140625" customWidth="1"/>
    <col min="17" max="17" width="14" customWidth="1"/>
    <col min="18" max="18" width="14.33203125" customWidth="1"/>
    <col min="19" max="19" width="13.88671875" customWidth="1"/>
    <col min="20" max="20" width="12.6640625" customWidth="1"/>
    <col min="21" max="21" width="14.88671875" customWidth="1"/>
    <col min="22" max="22" width="11.5546875" customWidth="1"/>
  </cols>
  <sheetData>
    <row r="1" spans="1:22" ht="15.6">
      <c r="A1" s="2"/>
      <c r="B1" s="60"/>
      <c r="C1" s="61"/>
      <c r="D1" s="61"/>
      <c r="E1" s="61"/>
      <c r="F1" s="61"/>
      <c r="G1" s="30"/>
      <c r="H1" s="61"/>
      <c r="I1" s="461" t="s">
        <v>397</v>
      </c>
      <c r="J1" s="462"/>
      <c r="K1" s="477">
        <v>0</v>
      </c>
      <c r="L1" s="486"/>
      <c r="M1" s="478"/>
      <c r="N1" s="6"/>
      <c r="O1" s="62"/>
      <c r="P1" s="62"/>
      <c r="Q1" s="62"/>
      <c r="R1" s="62"/>
      <c r="S1" s="62"/>
      <c r="T1" s="62"/>
      <c r="U1" s="62"/>
      <c r="V1" s="62"/>
    </row>
    <row r="2" spans="1:22" ht="15.6">
      <c r="A2" s="2"/>
      <c r="B2" s="61"/>
      <c r="C2" s="61"/>
      <c r="D2" s="61"/>
      <c r="E2" s="61"/>
      <c r="F2" s="61"/>
      <c r="G2" s="30"/>
      <c r="H2" s="6"/>
      <c r="I2" s="10"/>
      <c r="J2" s="6"/>
      <c r="K2" s="6"/>
      <c r="L2" s="11" t="s">
        <v>433</v>
      </c>
      <c r="M2" s="6"/>
      <c r="N2" s="6"/>
      <c r="O2" s="62"/>
      <c r="P2" s="62"/>
      <c r="Q2" s="62"/>
      <c r="R2" s="62"/>
      <c r="S2" s="62"/>
      <c r="T2" s="62"/>
      <c r="U2" s="62"/>
      <c r="V2" s="62"/>
    </row>
    <row r="3" spans="1:22" ht="15.6">
      <c r="A3" s="487"/>
      <c r="B3" s="487"/>
      <c r="C3" s="488"/>
      <c r="D3" s="488"/>
      <c r="E3" s="488"/>
      <c r="F3" s="488"/>
      <c r="G3" s="488"/>
      <c r="H3" s="488"/>
      <c r="I3" s="488"/>
      <c r="J3" s="9"/>
      <c r="K3" s="9"/>
      <c r="L3" s="13" t="s">
        <v>399</v>
      </c>
      <c r="M3" s="63">
        <v>0</v>
      </c>
      <c r="N3" s="6"/>
      <c r="O3" s="62"/>
      <c r="P3" s="62"/>
      <c r="Q3" s="62"/>
      <c r="R3" s="62"/>
      <c r="S3" s="62"/>
      <c r="T3" s="62"/>
      <c r="U3" s="62"/>
      <c r="V3" s="62"/>
    </row>
    <row r="4" spans="1:22" ht="15.6">
      <c r="A4" s="449" t="s">
        <v>394</v>
      </c>
      <c r="B4" s="450"/>
      <c r="C4" s="479">
        <v>0</v>
      </c>
      <c r="D4" s="480"/>
      <c r="E4" s="480"/>
      <c r="F4" s="480"/>
      <c r="G4" s="480"/>
      <c r="H4" s="480"/>
      <c r="I4" s="481"/>
      <c r="J4" s="9"/>
      <c r="K4" s="9"/>
      <c r="L4" s="13" t="s">
        <v>400</v>
      </c>
      <c r="M4" s="64">
        <v>0</v>
      </c>
      <c r="N4" s="6"/>
      <c r="O4" s="62"/>
      <c r="P4" s="62"/>
      <c r="Q4" s="62"/>
      <c r="R4" s="62"/>
      <c r="S4" s="62"/>
      <c r="T4" s="62"/>
      <c r="U4" s="62"/>
      <c r="V4" s="62"/>
    </row>
    <row r="5" spans="1:22" ht="15.6">
      <c r="A5" s="449" t="s">
        <v>395</v>
      </c>
      <c r="B5" s="450"/>
      <c r="C5" s="479">
        <v>0</v>
      </c>
      <c r="D5" s="480"/>
      <c r="E5" s="480"/>
      <c r="F5" s="480"/>
      <c r="G5" s="480"/>
      <c r="H5" s="480"/>
      <c r="I5" s="481"/>
      <c r="J5" s="37"/>
      <c r="K5" s="37"/>
      <c r="L5" s="6"/>
      <c r="M5" s="6"/>
      <c r="N5" s="6"/>
      <c r="O5" s="62"/>
      <c r="P5" s="62"/>
      <c r="Q5" s="62"/>
      <c r="R5" s="62"/>
      <c r="S5" s="62"/>
      <c r="T5" s="62"/>
      <c r="U5" s="62"/>
      <c r="V5" s="62"/>
    </row>
    <row r="6" spans="1:22" ht="15.6">
      <c r="A6" s="449" t="s">
        <v>396</v>
      </c>
      <c r="B6" s="450"/>
      <c r="C6" s="479">
        <v>0</v>
      </c>
      <c r="D6" s="480"/>
      <c r="E6" s="480"/>
      <c r="F6" s="480"/>
      <c r="G6" s="480"/>
      <c r="H6" s="480"/>
      <c r="I6" s="481"/>
      <c r="J6" s="6"/>
      <c r="K6" s="6"/>
      <c r="L6" s="17"/>
      <c r="M6" s="6"/>
      <c r="N6" s="6"/>
      <c r="O6" s="62"/>
      <c r="P6" s="62"/>
      <c r="Q6" s="62"/>
      <c r="R6" s="62"/>
      <c r="S6" s="62"/>
      <c r="T6" s="62"/>
      <c r="U6" s="62"/>
      <c r="V6" s="62"/>
    </row>
    <row r="7" spans="1:22" ht="15.6">
      <c r="A7" s="449" t="s">
        <v>401</v>
      </c>
      <c r="B7" s="450"/>
      <c r="C7" s="479">
        <v>0</v>
      </c>
      <c r="D7" s="480"/>
      <c r="E7" s="480"/>
      <c r="F7" s="480"/>
      <c r="G7" s="480"/>
      <c r="H7" s="480"/>
      <c r="I7" s="481"/>
      <c r="J7" s="6"/>
      <c r="K7" s="6"/>
      <c r="L7" s="17"/>
      <c r="M7" s="6"/>
      <c r="N7" s="6"/>
      <c r="O7" s="62"/>
      <c r="P7" s="62"/>
      <c r="Q7" s="62"/>
      <c r="R7" s="62"/>
      <c r="S7" s="62"/>
      <c r="T7" s="62"/>
      <c r="U7" s="62"/>
      <c r="V7" s="62"/>
    </row>
    <row r="8" spans="1:22">
      <c r="A8" s="449" t="s">
        <v>418</v>
      </c>
      <c r="B8" s="450"/>
      <c r="C8" s="479">
        <v>0</v>
      </c>
      <c r="D8" s="480"/>
      <c r="E8" s="480"/>
      <c r="F8" s="480"/>
      <c r="G8" s="480"/>
      <c r="H8" s="480"/>
      <c r="I8" s="481"/>
      <c r="J8" s="65"/>
      <c r="K8" s="65"/>
      <c r="L8" s="65"/>
      <c r="M8" s="65"/>
      <c r="N8" s="65"/>
      <c r="O8" s="66"/>
      <c r="P8" s="66"/>
      <c r="Q8" s="66"/>
      <c r="R8" s="66"/>
      <c r="S8" s="66"/>
      <c r="T8" s="66"/>
      <c r="U8" s="66"/>
      <c r="V8" s="66"/>
    </row>
    <row r="9" spans="1:22">
      <c r="A9" s="67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/>
      <c r="P9" s="66"/>
      <c r="Q9" s="66"/>
      <c r="R9" s="66"/>
      <c r="S9" s="66"/>
      <c r="T9" s="66"/>
      <c r="U9" s="66"/>
      <c r="V9" s="66"/>
    </row>
    <row r="10" spans="1:22" ht="31.8">
      <c r="A10" s="68" t="s">
        <v>431</v>
      </c>
      <c r="B10" s="69" t="s">
        <v>434</v>
      </c>
      <c r="C10" s="44" t="s">
        <v>436</v>
      </c>
      <c r="D10" s="70" t="s">
        <v>3</v>
      </c>
      <c r="E10" s="71" t="s">
        <v>438</v>
      </c>
      <c r="F10" s="70" t="s">
        <v>427</v>
      </c>
      <c r="G10" s="72" t="s">
        <v>440</v>
      </c>
      <c r="H10" s="73" t="s">
        <v>425</v>
      </c>
      <c r="I10" s="44" t="s">
        <v>427</v>
      </c>
      <c r="J10" s="44" t="s">
        <v>421</v>
      </c>
      <c r="K10" s="74" t="s">
        <v>441</v>
      </c>
      <c r="L10" s="74" t="s">
        <v>1008</v>
      </c>
      <c r="M10" s="80" t="s">
        <v>7</v>
      </c>
      <c r="N10" s="73" t="s">
        <v>443</v>
      </c>
      <c r="O10" s="73" t="s">
        <v>444</v>
      </c>
      <c r="P10" s="74" t="s">
        <v>445</v>
      </c>
      <c r="Q10" s="75" t="s">
        <v>4</v>
      </c>
      <c r="R10" s="75" t="s">
        <v>5</v>
      </c>
      <c r="S10" s="75" t="s">
        <v>5</v>
      </c>
      <c r="T10" s="75" t="s">
        <v>4</v>
      </c>
      <c r="U10" s="74" t="s">
        <v>446</v>
      </c>
      <c r="V10" s="74" t="s">
        <v>1011</v>
      </c>
    </row>
    <row r="11" spans="1:22" ht="52.2">
      <c r="A11" s="76" t="s">
        <v>453</v>
      </c>
      <c r="B11" s="76" t="s">
        <v>435</v>
      </c>
      <c r="C11" s="49" t="s">
        <v>437</v>
      </c>
      <c r="D11" s="77" t="s">
        <v>6</v>
      </c>
      <c r="E11" s="78" t="s">
        <v>807</v>
      </c>
      <c r="F11" s="77" t="s">
        <v>439</v>
      </c>
      <c r="G11" s="78" t="s">
        <v>453</v>
      </c>
      <c r="H11" s="49" t="s">
        <v>437</v>
      </c>
      <c r="I11" s="49" t="s">
        <v>428</v>
      </c>
      <c r="J11" s="79" t="s">
        <v>1007</v>
      </c>
      <c r="K11" s="49" t="s">
        <v>459</v>
      </c>
      <c r="L11" s="80" t="s">
        <v>1009</v>
      </c>
      <c r="M11" s="80" t="s">
        <v>442</v>
      </c>
      <c r="N11" s="49" t="s">
        <v>459</v>
      </c>
      <c r="O11" s="49" t="s">
        <v>1010</v>
      </c>
      <c r="P11" s="80" t="s">
        <v>459</v>
      </c>
      <c r="Q11" s="80"/>
      <c r="R11" s="81" t="s">
        <v>8</v>
      </c>
      <c r="S11" s="81" t="s">
        <v>9</v>
      </c>
      <c r="T11" s="81" t="s">
        <v>10</v>
      </c>
      <c r="U11" s="80" t="s">
        <v>459</v>
      </c>
      <c r="V11" s="80" t="s">
        <v>447</v>
      </c>
    </row>
    <row r="12" spans="1:22">
      <c r="A12" s="82">
        <v>1</v>
      </c>
      <c r="B12" s="83" t="s">
        <v>432</v>
      </c>
      <c r="C12" s="84" t="s">
        <v>2</v>
      </c>
      <c r="D12" s="84"/>
      <c r="E12" s="85" t="s">
        <v>2</v>
      </c>
      <c r="F12" s="84"/>
      <c r="G12" s="86" t="s">
        <v>2</v>
      </c>
      <c r="H12" s="87" t="s">
        <v>2</v>
      </c>
      <c r="I12" s="54"/>
      <c r="J12" s="88" t="s">
        <v>2</v>
      </c>
      <c r="K12" s="88"/>
      <c r="L12" s="87" t="s">
        <v>2</v>
      </c>
      <c r="M12" s="87" t="s">
        <v>2</v>
      </c>
      <c r="N12" s="87" t="s">
        <v>2</v>
      </c>
      <c r="O12" s="89" t="s">
        <v>2</v>
      </c>
      <c r="P12" s="89" t="s">
        <v>2</v>
      </c>
      <c r="Q12" s="89"/>
      <c r="R12" s="89"/>
      <c r="S12" s="89"/>
      <c r="T12" s="89"/>
      <c r="U12" s="89"/>
      <c r="V12" s="89" t="s">
        <v>2</v>
      </c>
    </row>
    <row r="13" spans="1:22">
      <c r="A13" s="82">
        <v>2</v>
      </c>
      <c r="B13" s="56"/>
      <c r="C13" s="90"/>
      <c r="D13" s="91" t="s">
        <v>11</v>
      </c>
      <c r="E13" s="54"/>
      <c r="F13" s="92">
        <v>0</v>
      </c>
      <c r="G13" s="54"/>
      <c r="H13" s="56"/>
      <c r="I13" s="92" t="s">
        <v>11</v>
      </c>
      <c r="J13" s="93"/>
      <c r="K13" s="56"/>
      <c r="L13" s="94"/>
      <c r="M13" s="95"/>
      <c r="N13" s="95"/>
      <c r="O13" s="54"/>
      <c r="P13" s="54"/>
      <c r="Q13" s="96" t="s">
        <v>11</v>
      </c>
      <c r="R13" s="96" t="s">
        <v>12</v>
      </c>
      <c r="S13" s="96" t="s">
        <v>12</v>
      </c>
      <c r="T13" s="96" t="s">
        <v>12</v>
      </c>
      <c r="U13" s="54"/>
      <c r="V13" s="97"/>
    </row>
    <row r="14" spans="1:22">
      <c r="A14" s="82">
        <v>3</v>
      </c>
      <c r="B14" s="56"/>
      <c r="C14" s="90"/>
      <c r="D14" s="91" t="s">
        <v>11</v>
      </c>
      <c r="E14" s="54"/>
      <c r="F14" s="92">
        <v>0</v>
      </c>
      <c r="G14" s="54"/>
      <c r="H14" s="56"/>
      <c r="I14" s="92" t="s">
        <v>11</v>
      </c>
      <c r="J14" s="93"/>
      <c r="K14" s="56"/>
      <c r="L14" s="94"/>
      <c r="M14" s="95"/>
      <c r="N14" s="95"/>
      <c r="O14" s="54"/>
      <c r="P14" s="54"/>
      <c r="Q14" s="96" t="s">
        <v>11</v>
      </c>
      <c r="R14" s="96" t="s">
        <v>12</v>
      </c>
      <c r="S14" s="96" t="s">
        <v>12</v>
      </c>
      <c r="T14" s="96" t="s">
        <v>12</v>
      </c>
      <c r="U14" s="54"/>
      <c r="V14" s="97"/>
    </row>
    <row r="15" spans="1:22">
      <c r="A15" s="82">
        <v>4</v>
      </c>
      <c r="B15" s="56"/>
      <c r="C15" s="90"/>
      <c r="D15" s="91" t="s">
        <v>11</v>
      </c>
      <c r="E15" s="54"/>
      <c r="F15" s="92">
        <v>0</v>
      </c>
      <c r="G15" s="54"/>
      <c r="H15" s="56"/>
      <c r="I15" s="92" t="s">
        <v>11</v>
      </c>
      <c r="J15" s="93"/>
      <c r="K15" s="56"/>
      <c r="L15" s="94"/>
      <c r="M15" s="95"/>
      <c r="N15" s="95"/>
      <c r="O15" s="54"/>
      <c r="P15" s="54"/>
      <c r="Q15" s="96" t="s">
        <v>11</v>
      </c>
      <c r="R15" s="96" t="s">
        <v>12</v>
      </c>
      <c r="S15" s="96" t="s">
        <v>12</v>
      </c>
      <c r="T15" s="96" t="s">
        <v>12</v>
      </c>
      <c r="U15" s="54"/>
      <c r="V15" s="97"/>
    </row>
    <row r="16" spans="1:22">
      <c r="A16" s="82">
        <v>5</v>
      </c>
      <c r="B16" s="56"/>
      <c r="C16" s="90"/>
      <c r="D16" s="91" t="s">
        <v>11</v>
      </c>
      <c r="E16" s="54"/>
      <c r="F16" s="92">
        <v>0</v>
      </c>
      <c r="G16" s="54"/>
      <c r="H16" s="56"/>
      <c r="I16" s="92" t="s">
        <v>11</v>
      </c>
      <c r="J16" s="93"/>
      <c r="K16" s="56"/>
      <c r="L16" s="94"/>
      <c r="M16" s="95"/>
      <c r="N16" s="95"/>
      <c r="O16" s="54"/>
      <c r="P16" s="54"/>
      <c r="Q16" s="96" t="s">
        <v>11</v>
      </c>
      <c r="R16" s="96" t="s">
        <v>12</v>
      </c>
      <c r="S16" s="96" t="s">
        <v>12</v>
      </c>
      <c r="T16" s="96" t="s">
        <v>12</v>
      </c>
      <c r="U16" s="54"/>
      <c r="V16" s="97"/>
    </row>
    <row r="17" spans="1:22">
      <c r="A17" s="82">
        <v>6</v>
      </c>
      <c r="B17" s="56"/>
      <c r="C17" s="90"/>
      <c r="D17" s="91" t="s">
        <v>11</v>
      </c>
      <c r="E17" s="54"/>
      <c r="F17" s="92">
        <v>0</v>
      </c>
      <c r="G17" s="54"/>
      <c r="H17" s="56"/>
      <c r="I17" s="92" t="s">
        <v>11</v>
      </c>
      <c r="J17" s="93"/>
      <c r="K17" s="56"/>
      <c r="L17" s="94"/>
      <c r="M17" s="95"/>
      <c r="N17" s="95"/>
      <c r="O17" s="54"/>
      <c r="P17" s="54"/>
      <c r="Q17" s="96" t="s">
        <v>11</v>
      </c>
      <c r="R17" s="96" t="s">
        <v>12</v>
      </c>
      <c r="S17" s="96" t="s">
        <v>12</v>
      </c>
      <c r="T17" s="96" t="s">
        <v>12</v>
      </c>
      <c r="U17" s="54"/>
      <c r="V17" s="97"/>
    </row>
    <row r="18" spans="1:22">
      <c r="A18" s="82">
        <v>7</v>
      </c>
      <c r="B18" s="56"/>
      <c r="C18" s="90"/>
      <c r="D18" s="91" t="s">
        <v>11</v>
      </c>
      <c r="E18" s="54"/>
      <c r="F18" s="92">
        <v>0</v>
      </c>
      <c r="G18" s="54"/>
      <c r="H18" s="56"/>
      <c r="I18" s="92" t="s">
        <v>11</v>
      </c>
      <c r="J18" s="93"/>
      <c r="K18" s="56"/>
      <c r="L18" s="94"/>
      <c r="M18" s="95"/>
      <c r="N18" s="95"/>
      <c r="O18" s="54"/>
      <c r="P18" s="54"/>
      <c r="Q18" s="96" t="s">
        <v>11</v>
      </c>
      <c r="R18" s="96" t="s">
        <v>12</v>
      </c>
      <c r="S18" s="96" t="s">
        <v>12</v>
      </c>
      <c r="T18" s="96" t="s">
        <v>12</v>
      </c>
      <c r="U18" s="54"/>
      <c r="V18" s="97"/>
    </row>
    <row r="19" spans="1:22">
      <c r="A19" s="82">
        <v>8</v>
      </c>
      <c r="B19" s="56"/>
      <c r="C19" s="90"/>
      <c r="D19" s="91" t="s">
        <v>11</v>
      </c>
      <c r="E19" s="54"/>
      <c r="F19" s="92">
        <v>0</v>
      </c>
      <c r="G19" s="54"/>
      <c r="H19" s="56"/>
      <c r="I19" s="92" t="s">
        <v>11</v>
      </c>
      <c r="J19" s="93"/>
      <c r="K19" s="56"/>
      <c r="L19" s="94"/>
      <c r="M19" s="95"/>
      <c r="N19" s="95"/>
      <c r="O19" s="54"/>
      <c r="P19" s="54"/>
      <c r="Q19" s="96" t="s">
        <v>11</v>
      </c>
      <c r="R19" s="96" t="s">
        <v>12</v>
      </c>
      <c r="S19" s="96" t="s">
        <v>12</v>
      </c>
      <c r="T19" s="96" t="s">
        <v>12</v>
      </c>
      <c r="U19" s="54"/>
      <c r="V19" s="97"/>
    </row>
    <row r="20" spans="1:22">
      <c r="A20" s="82">
        <v>9</v>
      </c>
      <c r="B20" s="56"/>
      <c r="C20" s="90"/>
      <c r="D20" s="91" t="s">
        <v>11</v>
      </c>
      <c r="E20" s="54"/>
      <c r="F20" s="92">
        <v>0</v>
      </c>
      <c r="G20" s="54"/>
      <c r="H20" s="56"/>
      <c r="I20" s="92" t="s">
        <v>11</v>
      </c>
      <c r="J20" s="93"/>
      <c r="K20" s="56"/>
      <c r="L20" s="94"/>
      <c r="M20" s="95"/>
      <c r="N20" s="95"/>
      <c r="O20" s="54"/>
      <c r="P20" s="54"/>
      <c r="Q20" s="96" t="s">
        <v>11</v>
      </c>
      <c r="R20" s="96" t="s">
        <v>12</v>
      </c>
      <c r="S20" s="96" t="s">
        <v>12</v>
      </c>
      <c r="T20" s="96" t="s">
        <v>12</v>
      </c>
      <c r="U20" s="54"/>
      <c r="V20" s="97"/>
    </row>
    <row r="21" spans="1:22">
      <c r="A21" s="82">
        <v>10</v>
      </c>
      <c r="B21" s="56"/>
      <c r="C21" s="90"/>
      <c r="D21" s="91" t="s">
        <v>11</v>
      </c>
      <c r="E21" s="54"/>
      <c r="F21" s="92">
        <v>0</v>
      </c>
      <c r="G21" s="54"/>
      <c r="H21" s="56"/>
      <c r="I21" s="92" t="s">
        <v>11</v>
      </c>
      <c r="J21" s="93"/>
      <c r="K21" s="56"/>
      <c r="L21" s="94"/>
      <c r="M21" s="95"/>
      <c r="N21" s="95"/>
      <c r="O21" s="54"/>
      <c r="P21" s="54"/>
      <c r="Q21" s="96" t="s">
        <v>11</v>
      </c>
      <c r="R21" s="96" t="s">
        <v>12</v>
      </c>
      <c r="S21" s="96" t="s">
        <v>12</v>
      </c>
      <c r="T21" s="96" t="s">
        <v>12</v>
      </c>
      <c r="U21" s="54"/>
      <c r="V21" s="97"/>
    </row>
    <row r="22" spans="1:22">
      <c r="A22" s="82">
        <v>11</v>
      </c>
      <c r="B22" s="56"/>
      <c r="C22" s="90"/>
      <c r="D22" s="91" t="s">
        <v>11</v>
      </c>
      <c r="E22" s="54"/>
      <c r="F22" s="92">
        <v>0</v>
      </c>
      <c r="G22" s="54"/>
      <c r="H22" s="56"/>
      <c r="I22" s="92" t="s">
        <v>11</v>
      </c>
      <c r="J22" s="93"/>
      <c r="K22" s="56"/>
      <c r="L22" s="94"/>
      <c r="M22" s="95"/>
      <c r="N22" s="95"/>
      <c r="O22" s="54"/>
      <c r="P22" s="54"/>
      <c r="Q22" s="96" t="s">
        <v>11</v>
      </c>
      <c r="R22" s="96" t="s">
        <v>12</v>
      </c>
      <c r="S22" s="96" t="s">
        <v>12</v>
      </c>
      <c r="T22" s="96" t="s">
        <v>12</v>
      </c>
      <c r="U22" s="54"/>
      <c r="V22" s="97"/>
    </row>
    <row r="23" spans="1:22">
      <c r="A23" s="82">
        <v>12</v>
      </c>
      <c r="B23" s="56"/>
      <c r="C23" s="90"/>
      <c r="D23" s="91" t="s">
        <v>11</v>
      </c>
      <c r="E23" s="54"/>
      <c r="F23" s="92">
        <v>0</v>
      </c>
      <c r="G23" s="54"/>
      <c r="H23" s="56"/>
      <c r="I23" s="92" t="s">
        <v>11</v>
      </c>
      <c r="J23" s="93"/>
      <c r="K23" s="56"/>
      <c r="L23" s="94"/>
      <c r="M23" s="95"/>
      <c r="N23" s="95"/>
      <c r="O23" s="54"/>
      <c r="P23" s="54"/>
      <c r="Q23" s="96" t="s">
        <v>11</v>
      </c>
      <c r="R23" s="96" t="s">
        <v>12</v>
      </c>
      <c r="S23" s="96" t="s">
        <v>12</v>
      </c>
      <c r="T23" s="96" t="s">
        <v>12</v>
      </c>
      <c r="U23" s="54"/>
      <c r="V23" s="97"/>
    </row>
    <row r="24" spans="1:22">
      <c r="A24" s="82">
        <v>13</v>
      </c>
      <c r="B24" s="56"/>
      <c r="C24" s="90"/>
      <c r="D24" s="91" t="s">
        <v>11</v>
      </c>
      <c r="E24" s="54"/>
      <c r="F24" s="92">
        <v>0</v>
      </c>
      <c r="G24" s="54"/>
      <c r="H24" s="56"/>
      <c r="I24" s="92" t="s">
        <v>11</v>
      </c>
      <c r="J24" s="93"/>
      <c r="K24" s="56"/>
      <c r="L24" s="94"/>
      <c r="M24" s="95"/>
      <c r="N24" s="95"/>
      <c r="O24" s="54"/>
      <c r="P24" s="54"/>
      <c r="Q24" s="96" t="s">
        <v>11</v>
      </c>
      <c r="R24" s="96" t="s">
        <v>12</v>
      </c>
      <c r="S24" s="96" t="s">
        <v>12</v>
      </c>
      <c r="T24" s="96" t="s">
        <v>12</v>
      </c>
      <c r="U24" s="54"/>
      <c r="V24" s="97"/>
    </row>
    <row r="25" spans="1:22">
      <c r="A25" s="82">
        <v>14</v>
      </c>
      <c r="B25" s="56"/>
      <c r="C25" s="90"/>
      <c r="D25" s="91" t="s">
        <v>11</v>
      </c>
      <c r="E25" s="54"/>
      <c r="F25" s="92">
        <v>0</v>
      </c>
      <c r="G25" s="54"/>
      <c r="H25" s="56"/>
      <c r="I25" s="92" t="s">
        <v>11</v>
      </c>
      <c r="J25" s="93"/>
      <c r="K25" s="56"/>
      <c r="L25" s="94"/>
      <c r="M25" s="95"/>
      <c r="N25" s="95"/>
      <c r="O25" s="54"/>
      <c r="P25" s="54"/>
      <c r="Q25" s="96" t="s">
        <v>11</v>
      </c>
      <c r="R25" s="96" t="s">
        <v>12</v>
      </c>
      <c r="S25" s="96" t="s">
        <v>12</v>
      </c>
      <c r="T25" s="96" t="s">
        <v>12</v>
      </c>
      <c r="U25" s="54"/>
      <c r="V25" s="97"/>
    </row>
    <row r="26" spans="1:22">
      <c r="A26" s="82">
        <v>15</v>
      </c>
      <c r="B26" s="56"/>
      <c r="C26" s="90"/>
      <c r="D26" s="91" t="s">
        <v>11</v>
      </c>
      <c r="E26" s="54"/>
      <c r="F26" s="92">
        <v>0</v>
      </c>
      <c r="G26" s="54"/>
      <c r="H26" s="56"/>
      <c r="I26" s="92" t="s">
        <v>11</v>
      </c>
      <c r="J26" s="93"/>
      <c r="K26" s="56"/>
      <c r="L26" s="94"/>
      <c r="M26" s="95"/>
      <c r="N26" s="95"/>
      <c r="O26" s="54"/>
      <c r="P26" s="54"/>
      <c r="Q26" s="96" t="s">
        <v>11</v>
      </c>
      <c r="R26" s="96" t="s">
        <v>12</v>
      </c>
      <c r="S26" s="96" t="s">
        <v>12</v>
      </c>
      <c r="T26" s="96" t="s">
        <v>12</v>
      </c>
      <c r="U26" s="54"/>
      <c r="V26" s="97"/>
    </row>
    <row r="27" spans="1:22">
      <c r="A27" s="82">
        <v>16</v>
      </c>
      <c r="B27" s="56"/>
      <c r="C27" s="90"/>
      <c r="D27" s="91" t="s">
        <v>11</v>
      </c>
      <c r="E27" s="54"/>
      <c r="F27" s="92">
        <v>0</v>
      </c>
      <c r="G27" s="54"/>
      <c r="H27" s="56"/>
      <c r="I27" s="92" t="s">
        <v>11</v>
      </c>
      <c r="J27" s="93"/>
      <c r="K27" s="56"/>
      <c r="L27" s="94"/>
      <c r="M27" s="95"/>
      <c r="N27" s="95"/>
      <c r="O27" s="54"/>
      <c r="P27" s="54"/>
      <c r="Q27" s="96" t="s">
        <v>11</v>
      </c>
      <c r="R27" s="96" t="s">
        <v>12</v>
      </c>
      <c r="S27" s="96" t="s">
        <v>12</v>
      </c>
      <c r="T27" s="96" t="s">
        <v>12</v>
      </c>
      <c r="U27" s="54"/>
      <c r="V27" s="97"/>
    </row>
    <row r="28" spans="1:22">
      <c r="A28" s="82">
        <v>17</v>
      </c>
      <c r="B28" s="56"/>
      <c r="C28" s="90"/>
      <c r="D28" s="91" t="s">
        <v>11</v>
      </c>
      <c r="E28" s="54"/>
      <c r="F28" s="92">
        <v>0</v>
      </c>
      <c r="G28" s="54"/>
      <c r="H28" s="56"/>
      <c r="I28" s="92" t="s">
        <v>11</v>
      </c>
      <c r="J28" s="93"/>
      <c r="K28" s="56"/>
      <c r="L28" s="94"/>
      <c r="M28" s="95"/>
      <c r="N28" s="95"/>
      <c r="O28" s="54"/>
      <c r="P28" s="54"/>
      <c r="Q28" s="96" t="s">
        <v>11</v>
      </c>
      <c r="R28" s="96" t="s">
        <v>12</v>
      </c>
      <c r="S28" s="96" t="s">
        <v>12</v>
      </c>
      <c r="T28" s="96" t="s">
        <v>12</v>
      </c>
      <c r="U28" s="54"/>
      <c r="V28" s="97"/>
    </row>
    <row r="29" spans="1:22">
      <c r="A29" s="82">
        <v>18</v>
      </c>
      <c r="B29" s="56"/>
      <c r="C29" s="90"/>
      <c r="D29" s="91" t="s">
        <v>11</v>
      </c>
      <c r="E29" s="54"/>
      <c r="F29" s="92">
        <v>0</v>
      </c>
      <c r="G29" s="54"/>
      <c r="H29" s="56"/>
      <c r="I29" s="92" t="s">
        <v>11</v>
      </c>
      <c r="J29" s="93"/>
      <c r="K29" s="56"/>
      <c r="L29" s="94"/>
      <c r="M29" s="95"/>
      <c r="N29" s="95"/>
      <c r="O29" s="54"/>
      <c r="P29" s="54"/>
      <c r="Q29" s="96" t="s">
        <v>11</v>
      </c>
      <c r="R29" s="96" t="s">
        <v>12</v>
      </c>
      <c r="S29" s="96" t="s">
        <v>12</v>
      </c>
      <c r="T29" s="96" t="s">
        <v>12</v>
      </c>
      <c r="U29" s="54"/>
      <c r="V29" s="97"/>
    </row>
    <row r="30" spans="1:22">
      <c r="A30" s="82">
        <v>19</v>
      </c>
      <c r="B30" s="56"/>
      <c r="C30" s="90"/>
      <c r="D30" s="91" t="s">
        <v>11</v>
      </c>
      <c r="E30" s="54"/>
      <c r="F30" s="92">
        <v>0</v>
      </c>
      <c r="G30" s="54"/>
      <c r="H30" s="56"/>
      <c r="I30" s="92" t="s">
        <v>11</v>
      </c>
      <c r="J30" s="93"/>
      <c r="K30" s="56"/>
      <c r="L30" s="94"/>
      <c r="M30" s="95"/>
      <c r="N30" s="95"/>
      <c r="O30" s="54"/>
      <c r="P30" s="54"/>
      <c r="Q30" s="96" t="s">
        <v>11</v>
      </c>
      <c r="R30" s="96" t="s">
        <v>12</v>
      </c>
      <c r="S30" s="96" t="s">
        <v>12</v>
      </c>
      <c r="T30" s="96" t="s">
        <v>12</v>
      </c>
      <c r="U30" s="54"/>
      <c r="V30" s="97"/>
    </row>
    <row r="31" spans="1:22">
      <c r="A31" s="82">
        <v>20</v>
      </c>
      <c r="B31" s="56"/>
      <c r="C31" s="90"/>
      <c r="D31" s="91" t="s">
        <v>11</v>
      </c>
      <c r="E31" s="54"/>
      <c r="F31" s="92">
        <v>0</v>
      </c>
      <c r="G31" s="54"/>
      <c r="H31" s="56"/>
      <c r="I31" s="92" t="s">
        <v>11</v>
      </c>
      <c r="J31" s="93"/>
      <c r="K31" s="56"/>
      <c r="L31" s="94"/>
      <c r="M31" s="95"/>
      <c r="N31" s="95"/>
      <c r="O31" s="54"/>
      <c r="P31" s="54"/>
      <c r="Q31" s="96" t="s">
        <v>11</v>
      </c>
      <c r="R31" s="96" t="s">
        <v>12</v>
      </c>
      <c r="S31" s="96" t="s">
        <v>12</v>
      </c>
      <c r="T31" s="96" t="s">
        <v>12</v>
      </c>
      <c r="U31" s="54"/>
      <c r="V31" s="97"/>
    </row>
    <row r="32" spans="1:22">
      <c r="A32" s="82">
        <v>21</v>
      </c>
      <c r="B32" s="56"/>
      <c r="C32" s="90"/>
      <c r="D32" s="91" t="s">
        <v>11</v>
      </c>
      <c r="E32" s="54"/>
      <c r="F32" s="92">
        <v>0</v>
      </c>
      <c r="G32" s="54"/>
      <c r="H32" s="56"/>
      <c r="I32" s="92" t="s">
        <v>11</v>
      </c>
      <c r="J32" s="93"/>
      <c r="K32" s="56"/>
      <c r="L32" s="94"/>
      <c r="M32" s="95"/>
      <c r="N32" s="95"/>
      <c r="O32" s="54"/>
      <c r="P32" s="54"/>
      <c r="Q32" s="96" t="s">
        <v>11</v>
      </c>
      <c r="R32" s="96" t="s">
        <v>12</v>
      </c>
      <c r="S32" s="96" t="s">
        <v>12</v>
      </c>
      <c r="T32" s="96" t="s">
        <v>12</v>
      </c>
      <c r="U32" s="54"/>
      <c r="V32" s="97"/>
    </row>
    <row r="33" spans="1:22">
      <c r="A33" s="82">
        <v>22</v>
      </c>
      <c r="B33" s="56"/>
      <c r="C33" s="90"/>
      <c r="D33" s="91" t="s">
        <v>11</v>
      </c>
      <c r="E33" s="54"/>
      <c r="F33" s="92">
        <v>0</v>
      </c>
      <c r="G33" s="54"/>
      <c r="H33" s="56"/>
      <c r="I33" s="92" t="s">
        <v>11</v>
      </c>
      <c r="J33" s="93"/>
      <c r="K33" s="56"/>
      <c r="L33" s="94"/>
      <c r="M33" s="95"/>
      <c r="N33" s="95"/>
      <c r="O33" s="54"/>
      <c r="P33" s="54"/>
      <c r="Q33" s="96" t="s">
        <v>11</v>
      </c>
      <c r="R33" s="96" t="s">
        <v>12</v>
      </c>
      <c r="S33" s="96" t="s">
        <v>12</v>
      </c>
      <c r="T33" s="96" t="s">
        <v>12</v>
      </c>
      <c r="U33" s="54"/>
      <c r="V33" s="97"/>
    </row>
    <row r="34" spans="1:22">
      <c r="A34" s="82">
        <v>23</v>
      </c>
      <c r="B34" s="56"/>
      <c r="C34" s="90"/>
      <c r="D34" s="91" t="s">
        <v>11</v>
      </c>
      <c r="E34" s="54"/>
      <c r="F34" s="92">
        <v>0</v>
      </c>
      <c r="G34" s="54"/>
      <c r="H34" s="56"/>
      <c r="I34" s="92" t="s">
        <v>11</v>
      </c>
      <c r="J34" s="93"/>
      <c r="K34" s="56"/>
      <c r="L34" s="94"/>
      <c r="M34" s="95"/>
      <c r="N34" s="95"/>
      <c r="O34" s="54"/>
      <c r="P34" s="54"/>
      <c r="Q34" s="96" t="s">
        <v>11</v>
      </c>
      <c r="R34" s="96" t="s">
        <v>12</v>
      </c>
      <c r="S34" s="96" t="s">
        <v>12</v>
      </c>
      <c r="T34" s="96" t="s">
        <v>12</v>
      </c>
      <c r="U34" s="54"/>
      <c r="V34" s="97"/>
    </row>
    <row r="35" spans="1:22">
      <c r="A35" s="82">
        <v>24</v>
      </c>
      <c r="B35" s="56"/>
      <c r="C35" s="90"/>
      <c r="D35" s="91" t="s">
        <v>11</v>
      </c>
      <c r="E35" s="54"/>
      <c r="F35" s="92">
        <v>0</v>
      </c>
      <c r="G35" s="54"/>
      <c r="H35" s="56"/>
      <c r="I35" s="92" t="s">
        <v>11</v>
      </c>
      <c r="J35" s="93"/>
      <c r="K35" s="56"/>
      <c r="L35" s="94"/>
      <c r="M35" s="95"/>
      <c r="N35" s="95"/>
      <c r="O35" s="54"/>
      <c r="P35" s="54"/>
      <c r="Q35" s="96" t="s">
        <v>11</v>
      </c>
      <c r="R35" s="96" t="s">
        <v>12</v>
      </c>
      <c r="S35" s="96" t="s">
        <v>12</v>
      </c>
      <c r="T35" s="96" t="s">
        <v>12</v>
      </c>
      <c r="U35" s="54"/>
      <c r="V35" s="97"/>
    </row>
    <row r="36" spans="1:22">
      <c r="A36" s="82">
        <v>25</v>
      </c>
      <c r="B36" s="56"/>
      <c r="C36" s="90"/>
      <c r="D36" s="91" t="s">
        <v>11</v>
      </c>
      <c r="E36" s="54"/>
      <c r="F36" s="92">
        <v>0</v>
      </c>
      <c r="G36" s="54"/>
      <c r="H36" s="56"/>
      <c r="I36" s="92" t="s">
        <v>11</v>
      </c>
      <c r="J36" s="93"/>
      <c r="K36" s="56"/>
      <c r="L36" s="94"/>
      <c r="M36" s="95"/>
      <c r="N36" s="95"/>
      <c r="O36" s="54"/>
      <c r="P36" s="54"/>
      <c r="Q36" s="96" t="s">
        <v>11</v>
      </c>
      <c r="R36" s="96" t="s">
        <v>12</v>
      </c>
      <c r="S36" s="96" t="s">
        <v>12</v>
      </c>
      <c r="T36" s="96" t="s">
        <v>12</v>
      </c>
      <c r="U36" s="54"/>
      <c r="V36" s="97"/>
    </row>
    <row r="37" spans="1:22">
      <c r="A37" s="82">
        <v>26</v>
      </c>
      <c r="B37" s="56"/>
      <c r="C37" s="90"/>
      <c r="D37" s="91" t="s">
        <v>11</v>
      </c>
      <c r="E37" s="54"/>
      <c r="F37" s="92">
        <v>0</v>
      </c>
      <c r="G37" s="54"/>
      <c r="H37" s="56"/>
      <c r="I37" s="92" t="s">
        <v>11</v>
      </c>
      <c r="J37" s="93"/>
      <c r="K37" s="56"/>
      <c r="L37" s="94"/>
      <c r="M37" s="95"/>
      <c r="N37" s="95"/>
      <c r="O37" s="54"/>
      <c r="P37" s="54"/>
      <c r="Q37" s="96" t="s">
        <v>11</v>
      </c>
      <c r="R37" s="96" t="s">
        <v>12</v>
      </c>
      <c r="S37" s="96" t="s">
        <v>12</v>
      </c>
      <c r="T37" s="96" t="s">
        <v>12</v>
      </c>
      <c r="U37" s="54"/>
      <c r="V37" s="97"/>
    </row>
    <row r="38" spans="1:22">
      <c r="A38" s="82">
        <v>27</v>
      </c>
      <c r="B38" s="56"/>
      <c r="C38" s="90"/>
      <c r="D38" s="91" t="s">
        <v>11</v>
      </c>
      <c r="E38" s="54"/>
      <c r="F38" s="92">
        <v>0</v>
      </c>
      <c r="G38" s="54"/>
      <c r="H38" s="56"/>
      <c r="I38" s="92" t="s">
        <v>11</v>
      </c>
      <c r="J38" s="93"/>
      <c r="K38" s="56"/>
      <c r="L38" s="94"/>
      <c r="M38" s="95"/>
      <c r="N38" s="95"/>
      <c r="O38" s="54"/>
      <c r="P38" s="54"/>
      <c r="Q38" s="96" t="s">
        <v>11</v>
      </c>
      <c r="R38" s="96" t="s">
        <v>12</v>
      </c>
      <c r="S38" s="96" t="s">
        <v>12</v>
      </c>
      <c r="T38" s="96" t="s">
        <v>12</v>
      </c>
      <c r="U38" s="54"/>
      <c r="V38" s="97"/>
    </row>
    <row r="39" spans="1:22">
      <c r="A39" s="82">
        <v>28</v>
      </c>
      <c r="B39" s="56"/>
      <c r="C39" s="90"/>
      <c r="D39" s="91" t="s">
        <v>11</v>
      </c>
      <c r="E39" s="54"/>
      <c r="F39" s="92">
        <v>0</v>
      </c>
      <c r="G39" s="54"/>
      <c r="H39" s="56"/>
      <c r="I39" s="92" t="s">
        <v>11</v>
      </c>
      <c r="J39" s="93"/>
      <c r="K39" s="56"/>
      <c r="L39" s="94"/>
      <c r="M39" s="95"/>
      <c r="N39" s="95"/>
      <c r="O39" s="54"/>
      <c r="P39" s="54"/>
      <c r="Q39" s="96" t="s">
        <v>11</v>
      </c>
      <c r="R39" s="96" t="s">
        <v>12</v>
      </c>
      <c r="S39" s="96" t="s">
        <v>12</v>
      </c>
      <c r="T39" s="96" t="s">
        <v>12</v>
      </c>
      <c r="U39" s="54"/>
      <c r="V39" s="97"/>
    </row>
    <row r="40" spans="1:22">
      <c r="A40" s="82">
        <v>29</v>
      </c>
      <c r="B40" s="56"/>
      <c r="C40" s="90"/>
      <c r="D40" s="91" t="s">
        <v>11</v>
      </c>
      <c r="E40" s="54"/>
      <c r="F40" s="92">
        <v>0</v>
      </c>
      <c r="G40" s="54"/>
      <c r="H40" s="56"/>
      <c r="I40" s="92" t="s">
        <v>11</v>
      </c>
      <c r="J40" s="93"/>
      <c r="K40" s="56"/>
      <c r="L40" s="94"/>
      <c r="M40" s="95"/>
      <c r="N40" s="95"/>
      <c r="O40" s="54"/>
      <c r="P40" s="54"/>
      <c r="Q40" s="96" t="s">
        <v>11</v>
      </c>
      <c r="R40" s="96" t="s">
        <v>12</v>
      </c>
      <c r="S40" s="96" t="s">
        <v>12</v>
      </c>
      <c r="T40" s="96" t="s">
        <v>12</v>
      </c>
      <c r="U40" s="54"/>
      <c r="V40" s="97"/>
    </row>
    <row r="41" spans="1:22">
      <c r="A41" s="82">
        <v>30</v>
      </c>
      <c r="B41" s="56"/>
      <c r="C41" s="90"/>
      <c r="D41" s="91" t="s">
        <v>11</v>
      </c>
      <c r="E41" s="54"/>
      <c r="F41" s="92">
        <v>0</v>
      </c>
      <c r="G41" s="54"/>
      <c r="H41" s="56"/>
      <c r="I41" s="92" t="s">
        <v>11</v>
      </c>
      <c r="J41" s="93"/>
      <c r="K41" s="56"/>
      <c r="L41" s="94"/>
      <c r="M41" s="95"/>
      <c r="N41" s="95"/>
      <c r="O41" s="54"/>
      <c r="P41" s="54"/>
      <c r="Q41" s="96" t="s">
        <v>11</v>
      </c>
      <c r="R41" s="96" t="s">
        <v>12</v>
      </c>
      <c r="S41" s="96" t="s">
        <v>12</v>
      </c>
      <c r="T41" s="96" t="s">
        <v>12</v>
      </c>
      <c r="U41" s="54"/>
      <c r="V41" s="97"/>
    </row>
    <row r="42" spans="1:22">
      <c r="A42" s="82">
        <v>31</v>
      </c>
      <c r="B42" s="56"/>
      <c r="C42" s="90"/>
      <c r="D42" s="91" t="s">
        <v>11</v>
      </c>
      <c r="E42" s="54"/>
      <c r="F42" s="92">
        <v>0</v>
      </c>
      <c r="G42" s="54"/>
      <c r="H42" s="56"/>
      <c r="I42" s="92" t="s">
        <v>11</v>
      </c>
      <c r="J42" s="93"/>
      <c r="K42" s="56"/>
      <c r="L42" s="94"/>
      <c r="M42" s="95"/>
      <c r="N42" s="95"/>
      <c r="O42" s="54"/>
      <c r="P42" s="54"/>
      <c r="Q42" s="96" t="s">
        <v>11</v>
      </c>
      <c r="R42" s="96" t="s">
        <v>12</v>
      </c>
      <c r="S42" s="96" t="s">
        <v>12</v>
      </c>
      <c r="T42" s="96" t="s">
        <v>12</v>
      </c>
      <c r="U42" s="54"/>
      <c r="V42" s="97"/>
    </row>
    <row r="43" spans="1:22">
      <c r="A43" s="82">
        <v>32</v>
      </c>
      <c r="B43" s="56"/>
      <c r="C43" s="90"/>
      <c r="D43" s="91" t="s">
        <v>11</v>
      </c>
      <c r="E43" s="54"/>
      <c r="F43" s="92">
        <v>0</v>
      </c>
      <c r="G43" s="54"/>
      <c r="H43" s="56"/>
      <c r="I43" s="92" t="s">
        <v>11</v>
      </c>
      <c r="J43" s="93"/>
      <c r="K43" s="56"/>
      <c r="L43" s="94"/>
      <c r="M43" s="95"/>
      <c r="N43" s="95"/>
      <c r="O43" s="54"/>
      <c r="P43" s="54"/>
      <c r="Q43" s="96" t="s">
        <v>11</v>
      </c>
      <c r="R43" s="96" t="s">
        <v>12</v>
      </c>
      <c r="S43" s="96" t="s">
        <v>12</v>
      </c>
      <c r="T43" s="96" t="s">
        <v>12</v>
      </c>
      <c r="U43" s="54"/>
      <c r="V43" s="97"/>
    </row>
    <row r="44" spans="1:22">
      <c r="A44" s="82">
        <v>33</v>
      </c>
      <c r="B44" s="56"/>
      <c r="C44" s="90"/>
      <c r="D44" s="91" t="s">
        <v>11</v>
      </c>
      <c r="E44" s="54"/>
      <c r="F44" s="92">
        <v>0</v>
      </c>
      <c r="G44" s="54"/>
      <c r="H44" s="56"/>
      <c r="I44" s="92" t="s">
        <v>11</v>
      </c>
      <c r="J44" s="93"/>
      <c r="K44" s="56"/>
      <c r="L44" s="94"/>
      <c r="M44" s="95"/>
      <c r="N44" s="95"/>
      <c r="O44" s="54"/>
      <c r="P44" s="54"/>
      <c r="Q44" s="96" t="s">
        <v>11</v>
      </c>
      <c r="R44" s="96" t="s">
        <v>12</v>
      </c>
      <c r="S44" s="96" t="s">
        <v>12</v>
      </c>
      <c r="T44" s="96" t="s">
        <v>12</v>
      </c>
      <c r="U44" s="54"/>
      <c r="V44" s="97"/>
    </row>
    <row r="45" spans="1:22">
      <c r="A45" s="82">
        <v>34</v>
      </c>
      <c r="B45" s="56"/>
      <c r="C45" s="90"/>
      <c r="D45" s="91" t="s">
        <v>11</v>
      </c>
      <c r="E45" s="54"/>
      <c r="F45" s="92">
        <v>0</v>
      </c>
      <c r="G45" s="54"/>
      <c r="H45" s="56"/>
      <c r="I45" s="92" t="s">
        <v>11</v>
      </c>
      <c r="J45" s="93"/>
      <c r="K45" s="56"/>
      <c r="L45" s="94"/>
      <c r="M45" s="95"/>
      <c r="N45" s="95"/>
      <c r="O45" s="54"/>
      <c r="P45" s="54"/>
      <c r="Q45" s="96" t="s">
        <v>11</v>
      </c>
      <c r="R45" s="96" t="s">
        <v>12</v>
      </c>
      <c r="S45" s="96" t="s">
        <v>12</v>
      </c>
      <c r="T45" s="96" t="s">
        <v>12</v>
      </c>
      <c r="U45" s="54"/>
      <c r="V45" s="97"/>
    </row>
    <row r="46" spans="1:22">
      <c r="A46" s="82">
        <v>35</v>
      </c>
      <c r="B46" s="56"/>
      <c r="C46" s="90"/>
      <c r="D46" s="91" t="s">
        <v>11</v>
      </c>
      <c r="E46" s="54"/>
      <c r="F46" s="92">
        <v>0</v>
      </c>
      <c r="G46" s="54"/>
      <c r="H46" s="56"/>
      <c r="I46" s="92" t="s">
        <v>11</v>
      </c>
      <c r="J46" s="93"/>
      <c r="K46" s="56"/>
      <c r="L46" s="94"/>
      <c r="M46" s="95"/>
      <c r="N46" s="95"/>
      <c r="O46" s="54"/>
      <c r="P46" s="54"/>
      <c r="Q46" s="96" t="s">
        <v>11</v>
      </c>
      <c r="R46" s="96" t="s">
        <v>12</v>
      </c>
      <c r="S46" s="96" t="s">
        <v>12</v>
      </c>
      <c r="T46" s="96" t="s">
        <v>12</v>
      </c>
      <c r="U46" s="54"/>
      <c r="V46" s="97"/>
    </row>
    <row r="47" spans="1:22">
      <c r="A47" s="82">
        <v>36</v>
      </c>
      <c r="B47" s="56"/>
      <c r="C47" s="90"/>
      <c r="D47" s="91" t="s">
        <v>11</v>
      </c>
      <c r="E47" s="54"/>
      <c r="F47" s="92">
        <v>0</v>
      </c>
      <c r="G47" s="54"/>
      <c r="H47" s="56"/>
      <c r="I47" s="92" t="s">
        <v>11</v>
      </c>
      <c r="J47" s="93"/>
      <c r="K47" s="56"/>
      <c r="L47" s="94"/>
      <c r="M47" s="95"/>
      <c r="N47" s="95"/>
      <c r="O47" s="54"/>
      <c r="P47" s="54"/>
      <c r="Q47" s="96" t="s">
        <v>11</v>
      </c>
      <c r="R47" s="96" t="s">
        <v>12</v>
      </c>
      <c r="S47" s="96" t="s">
        <v>12</v>
      </c>
      <c r="T47" s="96" t="s">
        <v>12</v>
      </c>
      <c r="U47" s="54"/>
      <c r="V47" s="97"/>
    </row>
    <row r="48" spans="1:22">
      <c r="A48" s="82">
        <v>37</v>
      </c>
      <c r="B48" s="56"/>
      <c r="C48" s="90"/>
      <c r="D48" s="91" t="s">
        <v>11</v>
      </c>
      <c r="E48" s="54"/>
      <c r="F48" s="92">
        <v>0</v>
      </c>
      <c r="G48" s="54"/>
      <c r="H48" s="56"/>
      <c r="I48" s="92" t="s">
        <v>11</v>
      </c>
      <c r="J48" s="93"/>
      <c r="K48" s="56"/>
      <c r="L48" s="94"/>
      <c r="M48" s="95"/>
      <c r="N48" s="95"/>
      <c r="O48" s="54"/>
      <c r="P48" s="54"/>
      <c r="Q48" s="96" t="s">
        <v>11</v>
      </c>
      <c r="R48" s="96" t="s">
        <v>12</v>
      </c>
      <c r="S48" s="96" t="s">
        <v>12</v>
      </c>
      <c r="T48" s="96" t="s">
        <v>12</v>
      </c>
      <c r="U48" s="54"/>
      <c r="V48" s="97"/>
    </row>
    <row r="49" spans="1:22">
      <c r="A49" s="82">
        <v>38</v>
      </c>
      <c r="B49" s="56"/>
      <c r="C49" s="90"/>
      <c r="D49" s="91" t="s">
        <v>11</v>
      </c>
      <c r="E49" s="54"/>
      <c r="F49" s="92">
        <v>0</v>
      </c>
      <c r="G49" s="54"/>
      <c r="H49" s="56"/>
      <c r="I49" s="92" t="s">
        <v>11</v>
      </c>
      <c r="J49" s="93"/>
      <c r="K49" s="56"/>
      <c r="L49" s="94"/>
      <c r="M49" s="95"/>
      <c r="N49" s="95"/>
      <c r="O49" s="54"/>
      <c r="P49" s="54"/>
      <c r="Q49" s="96" t="s">
        <v>11</v>
      </c>
      <c r="R49" s="96" t="s">
        <v>12</v>
      </c>
      <c r="S49" s="96" t="s">
        <v>12</v>
      </c>
      <c r="T49" s="96" t="s">
        <v>12</v>
      </c>
      <c r="U49" s="54"/>
      <c r="V49" s="97"/>
    </row>
    <row r="50" spans="1:22">
      <c r="A50" s="82">
        <v>39</v>
      </c>
      <c r="B50" s="56"/>
      <c r="C50" s="90"/>
      <c r="D50" s="91" t="s">
        <v>11</v>
      </c>
      <c r="E50" s="54"/>
      <c r="F50" s="92">
        <v>0</v>
      </c>
      <c r="G50" s="54"/>
      <c r="H50" s="56"/>
      <c r="I50" s="92" t="s">
        <v>11</v>
      </c>
      <c r="J50" s="93"/>
      <c r="K50" s="56"/>
      <c r="L50" s="94"/>
      <c r="M50" s="95"/>
      <c r="N50" s="95"/>
      <c r="O50" s="54"/>
      <c r="P50" s="54"/>
      <c r="Q50" s="96" t="s">
        <v>11</v>
      </c>
      <c r="R50" s="96" t="s">
        <v>12</v>
      </c>
      <c r="S50" s="96" t="s">
        <v>12</v>
      </c>
      <c r="T50" s="96" t="s">
        <v>12</v>
      </c>
      <c r="U50" s="54"/>
      <c r="V50" s="97"/>
    </row>
    <row r="51" spans="1:22">
      <c r="A51" s="82">
        <v>40</v>
      </c>
      <c r="B51" s="56"/>
      <c r="C51" s="90"/>
      <c r="D51" s="91" t="s">
        <v>11</v>
      </c>
      <c r="E51" s="54"/>
      <c r="F51" s="92">
        <v>0</v>
      </c>
      <c r="G51" s="54"/>
      <c r="H51" s="56"/>
      <c r="I51" s="92" t="s">
        <v>11</v>
      </c>
      <c r="J51" s="93"/>
      <c r="K51" s="56"/>
      <c r="L51" s="94"/>
      <c r="M51" s="95"/>
      <c r="N51" s="95"/>
      <c r="O51" s="54"/>
      <c r="P51" s="54"/>
      <c r="Q51" s="96" t="s">
        <v>11</v>
      </c>
      <c r="R51" s="96" t="s">
        <v>12</v>
      </c>
      <c r="S51" s="96" t="s">
        <v>12</v>
      </c>
      <c r="T51" s="96" t="s">
        <v>12</v>
      </c>
      <c r="U51" s="54"/>
      <c r="V51" s="97"/>
    </row>
    <row r="52" spans="1:22">
      <c r="A52" s="82">
        <v>41</v>
      </c>
      <c r="B52" s="56"/>
      <c r="C52" s="90"/>
      <c r="D52" s="91" t="s">
        <v>11</v>
      </c>
      <c r="E52" s="54"/>
      <c r="F52" s="92">
        <v>0</v>
      </c>
      <c r="G52" s="54"/>
      <c r="H52" s="56"/>
      <c r="I52" s="92" t="s">
        <v>11</v>
      </c>
      <c r="J52" s="93"/>
      <c r="K52" s="56"/>
      <c r="L52" s="94"/>
      <c r="M52" s="95"/>
      <c r="N52" s="95"/>
      <c r="O52" s="54"/>
      <c r="P52" s="54"/>
      <c r="Q52" s="96" t="s">
        <v>11</v>
      </c>
      <c r="R52" s="96" t="s">
        <v>12</v>
      </c>
      <c r="S52" s="96" t="s">
        <v>12</v>
      </c>
      <c r="T52" s="96" t="s">
        <v>12</v>
      </c>
      <c r="U52" s="54"/>
      <c r="V52" s="97"/>
    </row>
    <row r="53" spans="1:22">
      <c r="A53" s="82">
        <v>42</v>
      </c>
      <c r="B53" s="56"/>
      <c r="C53" s="90"/>
      <c r="D53" s="91" t="s">
        <v>11</v>
      </c>
      <c r="E53" s="54"/>
      <c r="F53" s="92">
        <v>0</v>
      </c>
      <c r="G53" s="54"/>
      <c r="H53" s="56"/>
      <c r="I53" s="92" t="s">
        <v>11</v>
      </c>
      <c r="J53" s="93"/>
      <c r="K53" s="56"/>
      <c r="L53" s="94"/>
      <c r="M53" s="95"/>
      <c r="N53" s="95"/>
      <c r="O53" s="54"/>
      <c r="P53" s="54"/>
      <c r="Q53" s="96" t="s">
        <v>11</v>
      </c>
      <c r="R53" s="96" t="s">
        <v>12</v>
      </c>
      <c r="S53" s="96" t="s">
        <v>12</v>
      </c>
      <c r="T53" s="96" t="s">
        <v>12</v>
      </c>
      <c r="U53" s="54"/>
      <c r="V53" s="97"/>
    </row>
    <row r="54" spans="1:22">
      <c r="A54" s="82">
        <v>43</v>
      </c>
      <c r="B54" s="56"/>
      <c r="C54" s="90"/>
      <c r="D54" s="91" t="s">
        <v>11</v>
      </c>
      <c r="E54" s="54"/>
      <c r="F54" s="92">
        <v>0</v>
      </c>
      <c r="G54" s="54"/>
      <c r="H54" s="56"/>
      <c r="I54" s="92" t="s">
        <v>11</v>
      </c>
      <c r="J54" s="93"/>
      <c r="K54" s="56"/>
      <c r="L54" s="94"/>
      <c r="M54" s="95"/>
      <c r="N54" s="95"/>
      <c r="O54" s="54"/>
      <c r="P54" s="54"/>
      <c r="Q54" s="96" t="s">
        <v>11</v>
      </c>
      <c r="R54" s="96" t="s">
        <v>12</v>
      </c>
      <c r="S54" s="96" t="s">
        <v>12</v>
      </c>
      <c r="T54" s="96" t="s">
        <v>12</v>
      </c>
      <c r="U54" s="54"/>
      <c r="V54" s="97"/>
    </row>
    <row r="55" spans="1:22">
      <c r="A55" s="82">
        <v>44</v>
      </c>
      <c r="B55" s="56"/>
      <c r="C55" s="90"/>
      <c r="D55" s="91" t="s">
        <v>11</v>
      </c>
      <c r="E55" s="54"/>
      <c r="F55" s="92">
        <v>0</v>
      </c>
      <c r="G55" s="54"/>
      <c r="H55" s="56"/>
      <c r="I55" s="92" t="s">
        <v>11</v>
      </c>
      <c r="J55" s="93"/>
      <c r="K55" s="56"/>
      <c r="L55" s="94"/>
      <c r="M55" s="95"/>
      <c r="N55" s="95"/>
      <c r="O55" s="54"/>
      <c r="P55" s="54"/>
      <c r="Q55" s="96" t="s">
        <v>11</v>
      </c>
      <c r="R55" s="96" t="s">
        <v>12</v>
      </c>
      <c r="S55" s="96" t="s">
        <v>12</v>
      </c>
      <c r="T55" s="96" t="s">
        <v>12</v>
      </c>
      <c r="U55" s="54"/>
      <c r="V55" s="97"/>
    </row>
    <row r="56" spans="1:22">
      <c r="A56" s="82">
        <v>45</v>
      </c>
      <c r="B56" s="56"/>
      <c r="C56" s="90"/>
      <c r="D56" s="91" t="s">
        <v>11</v>
      </c>
      <c r="E56" s="54"/>
      <c r="F56" s="92">
        <v>0</v>
      </c>
      <c r="G56" s="54"/>
      <c r="H56" s="56"/>
      <c r="I56" s="92" t="s">
        <v>11</v>
      </c>
      <c r="J56" s="93"/>
      <c r="K56" s="56"/>
      <c r="L56" s="94"/>
      <c r="M56" s="95"/>
      <c r="N56" s="95"/>
      <c r="O56" s="54"/>
      <c r="P56" s="54"/>
      <c r="Q56" s="96" t="s">
        <v>11</v>
      </c>
      <c r="R56" s="96" t="s">
        <v>12</v>
      </c>
      <c r="S56" s="96" t="s">
        <v>12</v>
      </c>
      <c r="T56" s="96" t="s">
        <v>12</v>
      </c>
      <c r="U56" s="54"/>
      <c r="V56" s="97"/>
    </row>
    <row r="57" spans="1:22">
      <c r="A57" s="82">
        <v>46</v>
      </c>
      <c r="B57" s="56"/>
      <c r="C57" s="90"/>
      <c r="D57" s="91" t="s">
        <v>11</v>
      </c>
      <c r="E57" s="54"/>
      <c r="F57" s="92">
        <v>0</v>
      </c>
      <c r="G57" s="54"/>
      <c r="H57" s="56"/>
      <c r="I57" s="92" t="s">
        <v>11</v>
      </c>
      <c r="J57" s="93"/>
      <c r="K57" s="56"/>
      <c r="L57" s="94"/>
      <c r="M57" s="95"/>
      <c r="N57" s="95"/>
      <c r="O57" s="54"/>
      <c r="P57" s="54"/>
      <c r="Q57" s="96" t="s">
        <v>11</v>
      </c>
      <c r="R57" s="96" t="s">
        <v>12</v>
      </c>
      <c r="S57" s="96" t="s">
        <v>12</v>
      </c>
      <c r="T57" s="96" t="s">
        <v>12</v>
      </c>
      <c r="U57" s="54"/>
      <c r="V57" s="97"/>
    </row>
    <row r="58" spans="1:22">
      <c r="A58" s="82">
        <v>47</v>
      </c>
      <c r="B58" s="56"/>
      <c r="C58" s="90"/>
      <c r="D58" s="91" t="s">
        <v>11</v>
      </c>
      <c r="E58" s="54"/>
      <c r="F58" s="92">
        <v>0</v>
      </c>
      <c r="G58" s="54"/>
      <c r="H58" s="56"/>
      <c r="I58" s="92" t="s">
        <v>11</v>
      </c>
      <c r="J58" s="93"/>
      <c r="K58" s="56"/>
      <c r="L58" s="94"/>
      <c r="M58" s="95"/>
      <c r="N58" s="95"/>
      <c r="O58" s="54"/>
      <c r="P58" s="54"/>
      <c r="Q58" s="96" t="s">
        <v>11</v>
      </c>
      <c r="R58" s="96" t="s">
        <v>12</v>
      </c>
      <c r="S58" s="96" t="s">
        <v>12</v>
      </c>
      <c r="T58" s="96" t="s">
        <v>12</v>
      </c>
      <c r="U58" s="54"/>
      <c r="V58" s="97"/>
    </row>
    <row r="59" spans="1:22">
      <c r="A59" s="82">
        <v>48</v>
      </c>
      <c r="B59" s="56"/>
      <c r="C59" s="90"/>
      <c r="D59" s="91" t="s">
        <v>11</v>
      </c>
      <c r="E59" s="54"/>
      <c r="F59" s="92">
        <v>0</v>
      </c>
      <c r="G59" s="54"/>
      <c r="H59" s="56"/>
      <c r="I59" s="92" t="s">
        <v>11</v>
      </c>
      <c r="J59" s="93"/>
      <c r="K59" s="56"/>
      <c r="L59" s="94"/>
      <c r="M59" s="95"/>
      <c r="N59" s="95"/>
      <c r="O59" s="54"/>
      <c r="P59" s="54"/>
      <c r="Q59" s="96" t="s">
        <v>11</v>
      </c>
      <c r="R59" s="96" t="s">
        <v>12</v>
      </c>
      <c r="S59" s="96" t="s">
        <v>12</v>
      </c>
      <c r="T59" s="96" t="s">
        <v>12</v>
      </c>
      <c r="U59" s="54"/>
      <c r="V59" s="97"/>
    </row>
    <row r="60" spans="1:22">
      <c r="A60" s="82">
        <v>49</v>
      </c>
      <c r="B60" s="56"/>
      <c r="C60" s="90"/>
      <c r="D60" s="91" t="s">
        <v>11</v>
      </c>
      <c r="E60" s="54"/>
      <c r="F60" s="92">
        <v>0</v>
      </c>
      <c r="G60" s="54"/>
      <c r="H60" s="56"/>
      <c r="I60" s="92" t="s">
        <v>11</v>
      </c>
      <c r="J60" s="93"/>
      <c r="K60" s="56"/>
      <c r="L60" s="94"/>
      <c r="M60" s="95"/>
      <c r="N60" s="95"/>
      <c r="O60" s="54"/>
      <c r="P60" s="54"/>
      <c r="Q60" s="96" t="s">
        <v>11</v>
      </c>
      <c r="R60" s="96" t="s">
        <v>12</v>
      </c>
      <c r="S60" s="96" t="s">
        <v>12</v>
      </c>
      <c r="T60" s="96" t="s">
        <v>12</v>
      </c>
      <c r="U60" s="54"/>
      <c r="V60" s="97"/>
    </row>
    <row r="61" spans="1:22">
      <c r="A61" s="82">
        <v>50</v>
      </c>
      <c r="B61" s="56"/>
      <c r="C61" s="90"/>
      <c r="D61" s="91" t="s">
        <v>11</v>
      </c>
      <c r="E61" s="54"/>
      <c r="F61" s="92">
        <v>0</v>
      </c>
      <c r="G61" s="54"/>
      <c r="H61" s="56"/>
      <c r="I61" s="54" t="str">
        <f t="shared" ref="I61" si="0">IF(F61&lt;0.0000000000001,"",F61)</f>
        <v/>
      </c>
      <c r="J61" s="93"/>
      <c r="K61" s="56"/>
      <c r="L61" s="94"/>
      <c r="M61" s="95"/>
      <c r="N61" s="95"/>
      <c r="O61" s="54"/>
      <c r="P61" s="54"/>
      <c r="Q61" s="96" t="s">
        <v>11</v>
      </c>
      <c r="R61" s="96" t="s">
        <v>12</v>
      </c>
      <c r="S61" s="96" t="s">
        <v>12</v>
      </c>
      <c r="T61" s="96" t="s">
        <v>12</v>
      </c>
      <c r="U61" s="54"/>
      <c r="V61" s="97"/>
    </row>
    <row r="62" spans="1:22" ht="16.2" thickBot="1">
      <c r="A62" s="98"/>
      <c r="B62" s="99" t="s">
        <v>419</v>
      </c>
      <c r="C62" s="100"/>
      <c r="D62" s="100"/>
      <c r="E62" s="100"/>
      <c r="F62" s="100"/>
      <c r="G62" s="98"/>
      <c r="H62" s="101"/>
      <c r="I62" s="59">
        <v>0</v>
      </c>
      <c r="J62" s="102"/>
      <c r="K62" s="102"/>
      <c r="L62" s="102"/>
      <c r="M62" s="102"/>
      <c r="N62" s="102"/>
      <c r="O62" s="103"/>
      <c r="P62" s="103"/>
      <c r="Q62" s="103"/>
      <c r="R62" s="103"/>
      <c r="S62" s="103"/>
      <c r="T62" s="103"/>
      <c r="U62" s="103"/>
      <c r="V62" s="103"/>
    </row>
    <row r="63" spans="1:22" ht="15" thickTop="1">
      <c r="A63" s="41"/>
      <c r="B63" s="9"/>
      <c r="C63" s="104"/>
      <c r="D63" s="104"/>
      <c r="E63" s="104"/>
      <c r="F63" s="104"/>
      <c r="G63" s="41"/>
      <c r="H63" s="104"/>
      <c r="I63" s="40" t="s">
        <v>420</v>
      </c>
      <c r="J63" s="105"/>
      <c r="K63" s="105"/>
      <c r="L63" s="105"/>
      <c r="M63" s="105"/>
      <c r="N63" s="105"/>
      <c r="O63" s="106"/>
      <c r="P63" s="106"/>
      <c r="Q63" s="106"/>
      <c r="R63" s="106"/>
      <c r="S63" s="106"/>
      <c r="T63" s="106"/>
      <c r="U63" s="106"/>
      <c r="V63" s="106"/>
    </row>
    <row r="64" spans="1:22">
      <c r="A64" s="41"/>
      <c r="B64" s="104"/>
      <c r="C64" s="41"/>
      <c r="D64" s="41"/>
      <c r="E64" s="41"/>
      <c r="F64" s="41"/>
      <c r="G64" s="104"/>
      <c r="H64" s="104"/>
      <c r="I64" s="104"/>
      <c r="J64" s="104"/>
      <c r="K64" s="104"/>
      <c r="L64" s="107"/>
      <c r="M64" s="107"/>
      <c r="N64" s="107"/>
      <c r="O64" s="108"/>
      <c r="P64" s="108"/>
      <c r="Q64" s="108"/>
      <c r="R64" s="108"/>
      <c r="S64" s="108"/>
      <c r="T64" s="108"/>
      <c r="U64" s="108"/>
      <c r="V64" s="108"/>
    </row>
    <row r="65" spans="1:22" ht="27.75" customHeight="1">
      <c r="A65" s="41"/>
      <c r="B65" s="448" t="s">
        <v>417</v>
      </c>
      <c r="C65" s="468"/>
      <c r="D65" s="468"/>
      <c r="E65" s="468"/>
      <c r="F65" s="468"/>
      <c r="G65" s="468"/>
      <c r="H65" s="468"/>
      <c r="I65" s="468"/>
      <c r="J65" s="468"/>
      <c r="K65" s="468"/>
      <c r="L65" s="468"/>
      <c r="M65" s="105"/>
      <c r="N65" s="105"/>
      <c r="O65" s="106"/>
      <c r="P65" s="106"/>
      <c r="Q65" s="106"/>
      <c r="R65" s="106"/>
      <c r="S65" s="106"/>
      <c r="T65" s="106"/>
      <c r="U65" s="106"/>
      <c r="V65" s="106"/>
    </row>
    <row r="66" spans="1:22">
      <c r="A66" s="41"/>
      <c r="B66" s="109" t="s">
        <v>449</v>
      </c>
      <c r="C66" s="110"/>
      <c r="D66" s="110"/>
      <c r="E66" s="110"/>
      <c r="F66" s="110"/>
      <c r="G66" s="109"/>
      <c r="H66" s="109"/>
      <c r="I66" s="109"/>
      <c r="J66" s="109"/>
      <c r="K66" s="109"/>
      <c r="L66" s="111"/>
      <c r="M66" s="105"/>
      <c r="N66" s="105"/>
      <c r="O66" s="106"/>
      <c r="P66" s="106"/>
      <c r="Q66" s="106"/>
      <c r="R66" s="106"/>
      <c r="S66" s="106"/>
      <c r="T66" s="106"/>
      <c r="U66" s="106"/>
      <c r="V66" s="106"/>
    </row>
    <row r="67" spans="1:22">
      <c r="A67" s="41"/>
      <c r="B67" s="104"/>
      <c r="C67" s="41"/>
      <c r="D67" s="41"/>
      <c r="E67" s="41"/>
      <c r="F67" s="41"/>
      <c r="G67" s="104"/>
      <c r="H67" s="104"/>
      <c r="I67" s="104"/>
      <c r="J67" s="104"/>
      <c r="K67" s="104"/>
      <c r="L67" s="107"/>
      <c r="M67" s="105"/>
      <c r="N67" s="105"/>
      <c r="O67" s="106"/>
      <c r="P67" s="106"/>
      <c r="Q67" s="106"/>
      <c r="R67" s="106"/>
      <c r="S67" s="106"/>
      <c r="T67" s="106"/>
      <c r="U67" s="106"/>
      <c r="V67" s="106"/>
    </row>
    <row r="68" spans="1:22" ht="15.6">
      <c r="A68" s="2"/>
      <c r="B68" s="469" t="s">
        <v>448</v>
      </c>
      <c r="C68" s="482"/>
      <c r="D68" s="483"/>
      <c r="E68" s="484"/>
      <c r="F68" s="483"/>
      <c r="G68" s="469"/>
      <c r="H68" s="485"/>
      <c r="I68" s="485"/>
      <c r="J68" s="485"/>
      <c r="K68" s="485"/>
      <c r="L68" s="485"/>
      <c r="M68" s="485"/>
      <c r="N68" s="485"/>
      <c r="O68" s="485"/>
      <c r="P68" s="482"/>
      <c r="Q68" s="483"/>
      <c r="R68" s="483"/>
      <c r="S68" s="483"/>
      <c r="T68" s="483"/>
      <c r="U68" s="469"/>
      <c r="V68" s="482"/>
    </row>
  </sheetData>
  <mergeCells count="16">
    <mergeCell ref="I1:J1"/>
    <mergeCell ref="K1:M1"/>
    <mergeCell ref="A3:B3"/>
    <mergeCell ref="C3:I3"/>
    <mergeCell ref="A4:B4"/>
    <mergeCell ref="C4:I4"/>
    <mergeCell ref="A8:B8"/>
    <mergeCell ref="C8:I8"/>
    <mergeCell ref="B65:L65"/>
    <mergeCell ref="B68:V68"/>
    <mergeCell ref="A5:B5"/>
    <mergeCell ref="C5:I5"/>
    <mergeCell ref="A6:B6"/>
    <mergeCell ref="C6:I6"/>
    <mergeCell ref="A7:B7"/>
    <mergeCell ref="C7:I7"/>
  </mergeCells>
  <conditionalFormatting sqref="I13:I61">
    <cfRule type="expression" dxfId="97" priority="17">
      <formula>I13&gt;=0.01</formula>
    </cfRule>
  </conditionalFormatting>
  <conditionalFormatting sqref="I13:I61">
    <cfRule type="expression" dxfId="96" priority="11">
      <formula>I13=""</formula>
    </cfRule>
    <cfRule type="expression" dxfId="95" priority="16">
      <formula>I13&gt;=0.01</formula>
    </cfRule>
  </conditionalFormatting>
  <conditionalFormatting sqref="J13:K61">
    <cfRule type="expression" dxfId="94" priority="15">
      <formula>$I13&gt;=0.01</formula>
    </cfRule>
  </conditionalFormatting>
  <conditionalFormatting sqref="J13:K61">
    <cfRule type="expression" dxfId="93" priority="14">
      <formula>OR(J13="300",J13=301,J13=304,J13=310)</formula>
    </cfRule>
  </conditionalFormatting>
  <conditionalFormatting sqref="J13:K61">
    <cfRule type="expression" dxfId="92" priority="10">
      <formula>I13=""</formula>
    </cfRule>
    <cfRule type="expression" dxfId="91" priority="13">
      <formula>SUMPRODUCT(ISNUMBER(FIND($W$13:$W$38,J13))*1)&gt;0</formula>
    </cfRule>
  </conditionalFormatting>
  <conditionalFormatting sqref="I62">
    <cfRule type="expression" dxfId="90" priority="12">
      <formula>I62&lt;&gt;100</formula>
    </cfRule>
  </conditionalFormatting>
  <conditionalFormatting sqref="H13:H61 C15:E61 E14 E13:F13 C13:D14 J13:N61">
    <cfRule type="expression" dxfId="89" priority="9">
      <formula>$B13=""</formula>
    </cfRule>
  </conditionalFormatting>
  <conditionalFormatting sqref="Q13:Q61">
    <cfRule type="expression" dxfId="88" priority="18">
      <formula>A13=""</formula>
    </cfRule>
  </conditionalFormatting>
  <conditionalFormatting sqref="R13:R61">
    <cfRule type="expression" dxfId="87" priority="8">
      <formula>B13=""</formula>
    </cfRule>
  </conditionalFormatting>
  <conditionalFormatting sqref="S13:S61">
    <cfRule type="expression" dxfId="86" priority="7">
      <formula>C13=""</formula>
    </cfRule>
  </conditionalFormatting>
  <conditionalFormatting sqref="T13:T61">
    <cfRule type="expression" dxfId="85" priority="6">
      <formula>D13=""</formula>
    </cfRule>
  </conditionalFormatting>
  <conditionalFormatting sqref="G13:G61">
    <cfRule type="expression" dxfId="84" priority="5">
      <formula>$B13=""</formula>
    </cfRule>
  </conditionalFormatting>
  <conditionalFormatting sqref="O13:P61">
    <cfRule type="expression" dxfId="83" priority="4">
      <formula>$B13=""</formula>
    </cfRule>
  </conditionalFormatting>
  <conditionalFormatting sqref="U13:V61">
    <cfRule type="expression" dxfId="82" priority="3">
      <formula>$B13=""</formula>
    </cfRule>
  </conditionalFormatting>
  <conditionalFormatting sqref="M13:M61">
    <cfRule type="expression" dxfId="81" priority="1">
      <formula>AND($L13="log Kow",$M13&gt;=3)</formula>
    </cfRule>
    <cfRule type="expression" dxfId="80" priority="2">
      <formula>AND($L13="BCF",$M13&gt;=100)</formula>
    </cfRule>
  </conditionalFormatting>
  <dataValidations count="11">
    <dataValidation allowBlank="1" showInputMessage="1" showErrorMessage="1" error="Bitte auswählen!" sqref="Q13:T61" xr:uid="{296E665B-9B43-4B60-BB9D-8651B11307B2}"/>
    <dataValidation allowBlank="1" showInputMessage="1" showErrorMessage="1" errorTitle="Please select" sqref="K1" xr:uid="{967C8875-3686-4400-9747-6EE361B6A82E}"/>
    <dataValidation type="list" allowBlank="1" showInputMessage="1" showErrorMessage="1" sqref="C13:C61" xr:uid="{459308A4-2AE3-4D95-AD0A-F39C5A12AC93}">
      <formula1>VPName</formula1>
    </dataValidation>
    <dataValidation type="list" allowBlank="1" showInputMessage="1" showErrorMessage="1" sqref="K13:K61" xr:uid="{90FCB37B-E659-46CC-A645-036924B98BBE}">
      <formula1>Ausnahme</formula1>
    </dataValidation>
    <dataValidation type="list" allowBlank="1" showInputMessage="1" showErrorMessage="1" sqref="N13:N61" xr:uid="{BF1D51D0-7B6A-4E52-A78C-EFFC2352AA84}">
      <formula1>Form_Substanz</formula1>
    </dataValidation>
    <dataValidation type="list" allowBlank="1" showInputMessage="1" showErrorMessage="1" error="Bitte auswählen!" sqref="O13:P61 U13:U61" xr:uid="{45324FC5-F15A-40EB-B235-48BA104F18BA}">
      <formula1>janein</formula1>
    </dataValidation>
    <dataValidation type="decimal" allowBlank="1" showInputMessage="1" showErrorMessage="1" prompt="Fill-in value between 0 and 100 (%)" sqref="V13:V61" xr:uid="{80F6227E-736F-4052-B556-DDDE5F3A7486}">
      <formula1>0</formula1>
      <formula2>100</formula2>
    </dataValidation>
    <dataValidation allowBlank="1" showErrorMessage="1" errorTitle="Vorprodukt" error="Not possible" promptTitle="Vorproduktenummer" prompt="Bitte eingeben oder auswählen, in welchem Vorprodukt diie Substanz enthalten ist." sqref="F13:F61 D13:D61" xr:uid="{54EBB2D1-D785-4A51-B78B-63A22ED550C5}"/>
    <dataValidation type="decimal" allowBlank="1" showErrorMessage="1" errorTitle="Vorprodukt" error="Not possible" promptTitle="Vorproduktenummer" prompt="Bitte eingeben oder auswählen, in welchem Vorprodukt diie Substanz enthalten ist." sqref="E13:E61" xr:uid="{F3BB9237-646B-4D8B-ACD2-29715CDCA1A2}">
      <formula1>0</formula1>
      <formula2>200</formula2>
    </dataValidation>
    <dataValidation type="list" allowBlank="1" showInputMessage="1" showErrorMessage="1" sqref="L13:L61" xr:uid="{190D50FE-A716-42AF-9F5C-BD4ED2D45B5C}">
      <formula1>BCF</formula1>
    </dataValidation>
    <dataValidation type="list" allowBlank="1" showInputMessage="1" showErrorMessage="1" error="please select" sqref="H13:H61" xr:uid="{CD6BEC08-7642-42FB-801C-0FB7A00500ED}">
      <formula1>Funktion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FE392-C0DF-4679-AEA6-3357AA4FE354}">
  <dimension ref="A1:Q85"/>
  <sheetViews>
    <sheetView zoomScale="90" zoomScaleNormal="90" workbookViewId="0">
      <selection activeCell="H10" sqref="H10:K10"/>
    </sheetView>
  </sheetViews>
  <sheetFormatPr defaultRowHeight="14.4"/>
  <cols>
    <col min="1" max="1" width="4.44140625" customWidth="1"/>
    <col min="2" max="2" width="34.5546875" customWidth="1"/>
    <col min="4" max="4" width="17.88671875" customWidth="1"/>
    <col min="5" max="5" width="10.109375" customWidth="1"/>
    <col min="6" max="6" width="40.88671875" customWidth="1"/>
    <col min="7" max="7" width="18" customWidth="1"/>
    <col min="8" max="8" width="10.5546875" customWidth="1"/>
  </cols>
  <sheetData>
    <row r="1" spans="1:17" ht="15.6">
      <c r="A1" s="2"/>
      <c r="B1" s="112"/>
      <c r="C1" s="32"/>
      <c r="D1" s="2"/>
      <c r="E1" s="6"/>
      <c r="F1" s="38"/>
      <c r="G1" s="461" t="s">
        <v>397</v>
      </c>
      <c r="H1" s="497"/>
      <c r="I1" s="497"/>
      <c r="J1" s="477">
        <v>0</v>
      </c>
      <c r="K1" s="486"/>
      <c r="L1" s="486"/>
      <c r="M1" s="486"/>
      <c r="N1" s="486"/>
      <c r="O1" s="478"/>
      <c r="P1" s="29"/>
      <c r="Q1" s="29"/>
    </row>
    <row r="2" spans="1:17">
      <c r="A2" s="41"/>
      <c r="B2" s="104"/>
      <c r="C2" s="104"/>
      <c r="D2" s="41"/>
      <c r="E2" s="104"/>
      <c r="F2" s="104"/>
      <c r="G2" s="10"/>
      <c r="H2" s="104"/>
      <c r="I2" s="104"/>
      <c r="J2" s="113" t="s">
        <v>398</v>
      </c>
      <c r="K2" s="104"/>
      <c r="L2" s="114"/>
      <c r="M2" s="107"/>
      <c r="N2" s="107"/>
      <c r="O2" s="107"/>
      <c r="P2" s="107"/>
      <c r="Q2" s="107"/>
    </row>
    <row r="3" spans="1:17">
      <c r="A3" s="449" t="s">
        <v>394</v>
      </c>
      <c r="B3" s="450"/>
      <c r="C3" s="494">
        <v>0</v>
      </c>
      <c r="D3" s="494"/>
      <c r="E3" s="494"/>
      <c r="F3" s="494"/>
      <c r="G3" s="17"/>
      <c r="H3" s="104"/>
      <c r="I3" s="104"/>
      <c r="J3" s="104"/>
      <c r="K3" s="104"/>
      <c r="L3" s="114"/>
      <c r="M3" s="104"/>
      <c r="N3" s="104"/>
      <c r="O3" s="104"/>
      <c r="P3" s="104"/>
      <c r="Q3" s="104"/>
    </row>
    <row r="4" spans="1:17" ht="15.6">
      <c r="A4" s="449" t="s">
        <v>395</v>
      </c>
      <c r="B4" s="450"/>
      <c r="C4" s="494">
        <v>0</v>
      </c>
      <c r="D4" s="494"/>
      <c r="E4" s="494"/>
      <c r="F4" s="494"/>
      <c r="G4" s="17"/>
      <c r="H4" s="13" t="s">
        <v>399</v>
      </c>
      <c r="I4" s="498">
        <v>0</v>
      </c>
      <c r="J4" s="499"/>
      <c r="K4" s="104"/>
      <c r="L4" s="114"/>
      <c r="M4" s="104"/>
      <c r="N4" s="104"/>
      <c r="O4" s="104"/>
      <c r="P4" s="104"/>
      <c r="Q4" s="104"/>
    </row>
    <row r="5" spans="1:17" ht="15.6">
      <c r="A5" s="449" t="s">
        <v>450</v>
      </c>
      <c r="B5" s="450"/>
      <c r="C5" s="494">
        <v>0</v>
      </c>
      <c r="D5" s="494"/>
      <c r="E5" s="494"/>
      <c r="F5" s="494"/>
      <c r="G5" s="17"/>
      <c r="H5" s="13" t="s">
        <v>400</v>
      </c>
      <c r="I5" s="495">
        <v>0</v>
      </c>
      <c r="J5" s="496"/>
      <c r="K5" s="104"/>
      <c r="L5" s="114"/>
      <c r="M5" s="17"/>
      <c r="N5" s="104"/>
      <c r="O5" s="104"/>
      <c r="P5" s="104"/>
      <c r="Q5" s="104"/>
    </row>
    <row r="6" spans="1:17">
      <c r="A6" s="449" t="s">
        <v>451</v>
      </c>
      <c r="B6" s="450"/>
      <c r="C6" s="494">
        <v>0</v>
      </c>
      <c r="D6" s="494"/>
      <c r="E6" s="494"/>
      <c r="F6" s="494"/>
      <c r="G6" s="17"/>
      <c r="H6" s="37"/>
      <c r="I6" s="104"/>
      <c r="J6" s="104"/>
      <c r="K6" s="104"/>
      <c r="L6" s="114"/>
      <c r="M6" s="104"/>
      <c r="N6" s="104"/>
      <c r="O6" s="104"/>
      <c r="P6" s="104"/>
      <c r="Q6" s="104"/>
    </row>
    <row r="7" spans="1:17">
      <c r="A7" s="449" t="s">
        <v>452</v>
      </c>
      <c r="B7" s="450"/>
      <c r="C7" s="494">
        <v>0</v>
      </c>
      <c r="D7" s="494"/>
      <c r="E7" s="494"/>
      <c r="F7" s="494"/>
      <c r="G7" s="115"/>
      <c r="H7" s="115"/>
      <c r="I7" s="115"/>
      <c r="J7" s="104"/>
      <c r="K7" s="104"/>
      <c r="L7" s="114"/>
      <c r="M7" s="104"/>
      <c r="N7" s="104"/>
      <c r="O7" s="104"/>
      <c r="P7" s="104"/>
      <c r="Q7" s="104"/>
    </row>
    <row r="8" spans="1:17">
      <c r="A8" s="116"/>
      <c r="B8" s="65"/>
      <c r="C8" s="65"/>
      <c r="D8" s="65"/>
      <c r="E8" s="65"/>
      <c r="F8" s="104"/>
      <c r="G8" s="65"/>
      <c r="H8" s="65"/>
      <c r="I8" s="65"/>
      <c r="J8" s="65"/>
      <c r="K8" s="65"/>
      <c r="L8" s="114"/>
      <c r="M8" s="65"/>
      <c r="N8" s="117"/>
      <c r="O8" s="107"/>
      <c r="P8" s="65"/>
      <c r="Q8" s="65"/>
    </row>
    <row r="9" spans="1:17">
      <c r="A9" s="116"/>
      <c r="B9" s="65"/>
      <c r="C9" s="65"/>
      <c r="D9" s="65"/>
      <c r="E9" s="65"/>
      <c r="F9" s="104"/>
      <c r="G9" s="65"/>
      <c r="H9" s="65"/>
      <c r="I9" s="65"/>
      <c r="J9" s="65"/>
      <c r="K9" s="65"/>
      <c r="L9" s="114"/>
      <c r="M9" s="65"/>
      <c r="N9" s="117"/>
      <c r="O9" s="107"/>
      <c r="P9" s="65"/>
      <c r="Q9" s="65"/>
    </row>
    <row r="10" spans="1:17" ht="31.8">
      <c r="A10" s="118" t="s">
        <v>431</v>
      </c>
      <c r="B10" s="72" t="s">
        <v>434</v>
      </c>
      <c r="C10" s="44" t="s">
        <v>436</v>
      </c>
      <c r="D10" s="118" t="s">
        <v>440</v>
      </c>
      <c r="E10" s="118" t="s">
        <v>13</v>
      </c>
      <c r="F10" s="118" t="s">
        <v>454</v>
      </c>
      <c r="G10" s="44" t="s">
        <v>427</v>
      </c>
      <c r="H10" s="489" t="s">
        <v>1012</v>
      </c>
      <c r="I10" s="490">
        <v>0</v>
      </c>
      <c r="J10" s="490">
        <v>0</v>
      </c>
      <c r="K10" s="491">
        <v>0</v>
      </c>
      <c r="L10" s="44" t="s">
        <v>458</v>
      </c>
      <c r="M10" s="72" t="s">
        <v>792</v>
      </c>
      <c r="N10" s="118" t="s">
        <v>793</v>
      </c>
      <c r="O10" s="492" t="s">
        <v>461</v>
      </c>
      <c r="P10" s="492">
        <v>0</v>
      </c>
      <c r="Q10" s="72" t="s">
        <v>457</v>
      </c>
    </row>
    <row r="11" spans="1:17" ht="31.8">
      <c r="A11" s="119" t="s">
        <v>453</v>
      </c>
      <c r="B11" s="120" t="s">
        <v>435</v>
      </c>
      <c r="C11" s="49"/>
      <c r="D11" s="119" t="s">
        <v>453</v>
      </c>
      <c r="E11" s="119" t="s">
        <v>453</v>
      </c>
      <c r="F11" s="119" t="s">
        <v>455</v>
      </c>
      <c r="G11" s="49" t="s">
        <v>428</v>
      </c>
      <c r="H11" s="49" t="s">
        <v>792</v>
      </c>
      <c r="I11" s="49" t="s">
        <v>793</v>
      </c>
      <c r="J11" s="49" t="s">
        <v>456</v>
      </c>
      <c r="K11" s="49" t="s">
        <v>457</v>
      </c>
      <c r="L11" s="49" t="s">
        <v>459</v>
      </c>
      <c r="M11" s="120"/>
      <c r="N11" s="119" t="s">
        <v>460</v>
      </c>
      <c r="O11" s="121" t="s">
        <v>456</v>
      </c>
      <c r="P11" s="121" t="s">
        <v>457</v>
      </c>
      <c r="Q11" s="78" t="s">
        <v>458</v>
      </c>
    </row>
    <row r="12" spans="1:17">
      <c r="A12" s="122">
        <v>1</v>
      </c>
      <c r="B12" s="52" t="s">
        <v>432</v>
      </c>
      <c r="C12" s="86" t="s">
        <v>2</v>
      </c>
      <c r="D12" s="123" t="s">
        <v>2</v>
      </c>
      <c r="E12" s="86" t="s">
        <v>2</v>
      </c>
      <c r="F12" s="52"/>
      <c r="G12" s="124" t="s">
        <v>11</v>
      </c>
      <c r="H12" s="125"/>
      <c r="I12" s="125"/>
      <c r="J12" s="125"/>
      <c r="K12" s="125"/>
      <c r="L12" s="126"/>
      <c r="M12" s="127" t="s">
        <v>2</v>
      </c>
      <c r="N12" s="128" t="s">
        <v>2</v>
      </c>
      <c r="O12" s="84" t="s">
        <v>2</v>
      </c>
      <c r="P12" s="84" t="s">
        <v>2</v>
      </c>
      <c r="Q12" s="84" t="s">
        <v>2</v>
      </c>
    </row>
    <row r="13" spans="1:17">
      <c r="A13" s="82">
        <v>2</v>
      </c>
      <c r="B13" s="129" t="s">
        <v>11</v>
      </c>
      <c r="C13" s="130" t="s">
        <v>11</v>
      </c>
      <c r="D13" s="131" t="s">
        <v>11</v>
      </c>
      <c r="E13" s="132"/>
      <c r="F13" s="133" t="s">
        <v>14</v>
      </c>
      <c r="G13" s="124" t="s">
        <v>11</v>
      </c>
      <c r="H13" s="134"/>
      <c r="I13" s="135"/>
      <c r="J13" s="134"/>
      <c r="K13" s="134"/>
      <c r="L13" s="136"/>
      <c r="M13" s="137" t="s">
        <v>11</v>
      </c>
      <c r="N13" s="138" t="s">
        <v>11</v>
      </c>
      <c r="O13" s="137" t="s">
        <v>11</v>
      </c>
      <c r="P13" s="137" t="s">
        <v>11</v>
      </c>
      <c r="Q13" s="137" t="s">
        <v>11</v>
      </c>
    </row>
    <row r="14" spans="1:17">
      <c r="A14" s="82">
        <v>3</v>
      </c>
      <c r="B14" s="129" t="s">
        <v>11</v>
      </c>
      <c r="C14" s="130" t="s">
        <v>11</v>
      </c>
      <c r="D14" s="131" t="s">
        <v>11</v>
      </c>
      <c r="E14" s="132"/>
      <c r="F14" s="133" t="s">
        <v>14</v>
      </c>
      <c r="G14" s="124" t="s">
        <v>11</v>
      </c>
      <c r="H14" s="134"/>
      <c r="I14" s="135"/>
      <c r="J14" s="134"/>
      <c r="K14" s="134"/>
      <c r="L14" s="136"/>
      <c r="M14" s="137" t="s">
        <v>11</v>
      </c>
      <c r="N14" s="138" t="s">
        <v>11</v>
      </c>
      <c r="O14" s="137" t="s">
        <v>11</v>
      </c>
      <c r="P14" s="137" t="s">
        <v>11</v>
      </c>
      <c r="Q14" s="137" t="s">
        <v>11</v>
      </c>
    </row>
    <row r="15" spans="1:17">
      <c r="A15" s="82">
        <v>4</v>
      </c>
      <c r="B15" s="129" t="s">
        <v>11</v>
      </c>
      <c r="C15" s="130" t="s">
        <v>11</v>
      </c>
      <c r="D15" s="131" t="s">
        <v>11</v>
      </c>
      <c r="E15" s="132"/>
      <c r="F15" s="133" t="s">
        <v>14</v>
      </c>
      <c r="G15" s="124" t="s">
        <v>11</v>
      </c>
      <c r="H15" s="134"/>
      <c r="I15" s="135"/>
      <c r="J15" s="134"/>
      <c r="K15" s="134"/>
      <c r="L15" s="136"/>
      <c r="M15" s="137" t="s">
        <v>11</v>
      </c>
      <c r="N15" s="138" t="s">
        <v>11</v>
      </c>
      <c r="O15" s="137" t="s">
        <v>11</v>
      </c>
      <c r="P15" s="137" t="s">
        <v>11</v>
      </c>
      <c r="Q15" s="137" t="s">
        <v>11</v>
      </c>
    </row>
    <row r="16" spans="1:17">
      <c r="A16" s="82">
        <v>5</v>
      </c>
      <c r="B16" s="129" t="s">
        <v>11</v>
      </c>
      <c r="C16" s="130" t="s">
        <v>11</v>
      </c>
      <c r="D16" s="131" t="s">
        <v>11</v>
      </c>
      <c r="E16" s="132"/>
      <c r="F16" s="133" t="s">
        <v>14</v>
      </c>
      <c r="G16" s="124" t="s">
        <v>11</v>
      </c>
      <c r="H16" s="134"/>
      <c r="I16" s="135"/>
      <c r="J16" s="134"/>
      <c r="K16" s="134"/>
      <c r="L16" s="136"/>
      <c r="M16" s="137" t="s">
        <v>11</v>
      </c>
      <c r="N16" s="138" t="s">
        <v>11</v>
      </c>
      <c r="O16" s="137" t="s">
        <v>11</v>
      </c>
      <c r="P16" s="137" t="s">
        <v>11</v>
      </c>
      <c r="Q16" s="137" t="s">
        <v>11</v>
      </c>
    </row>
    <row r="17" spans="1:17">
      <c r="A17" s="82">
        <v>6</v>
      </c>
      <c r="B17" s="129" t="s">
        <v>11</v>
      </c>
      <c r="C17" s="130" t="s">
        <v>11</v>
      </c>
      <c r="D17" s="131" t="s">
        <v>11</v>
      </c>
      <c r="E17" s="132"/>
      <c r="F17" s="133" t="s">
        <v>14</v>
      </c>
      <c r="G17" s="124" t="s">
        <v>11</v>
      </c>
      <c r="H17" s="134"/>
      <c r="I17" s="135"/>
      <c r="J17" s="134"/>
      <c r="K17" s="134"/>
      <c r="L17" s="136"/>
      <c r="M17" s="137" t="s">
        <v>11</v>
      </c>
      <c r="N17" s="138" t="s">
        <v>11</v>
      </c>
      <c r="O17" s="137" t="s">
        <v>11</v>
      </c>
      <c r="P17" s="137" t="s">
        <v>11</v>
      </c>
      <c r="Q17" s="137" t="s">
        <v>11</v>
      </c>
    </row>
    <row r="18" spans="1:17">
      <c r="A18" s="82">
        <v>7</v>
      </c>
      <c r="B18" s="129" t="s">
        <v>11</v>
      </c>
      <c r="C18" s="130" t="s">
        <v>11</v>
      </c>
      <c r="D18" s="131" t="s">
        <v>11</v>
      </c>
      <c r="E18" s="132"/>
      <c r="F18" s="133" t="s">
        <v>14</v>
      </c>
      <c r="G18" s="124" t="s">
        <v>11</v>
      </c>
      <c r="H18" s="134"/>
      <c r="I18" s="135"/>
      <c r="J18" s="134"/>
      <c r="K18" s="134"/>
      <c r="L18" s="136"/>
      <c r="M18" s="137" t="s">
        <v>11</v>
      </c>
      <c r="N18" s="138" t="s">
        <v>11</v>
      </c>
      <c r="O18" s="137" t="s">
        <v>11</v>
      </c>
      <c r="P18" s="137" t="s">
        <v>11</v>
      </c>
      <c r="Q18" s="137" t="s">
        <v>11</v>
      </c>
    </row>
    <row r="19" spans="1:17">
      <c r="A19" s="82">
        <v>8</v>
      </c>
      <c r="B19" s="129" t="s">
        <v>11</v>
      </c>
      <c r="C19" s="130" t="s">
        <v>11</v>
      </c>
      <c r="D19" s="131" t="s">
        <v>11</v>
      </c>
      <c r="E19" s="132"/>
      <c r="F19" s="133" t="s">
        <v>14</v>
      </c>
      <c r="G19" s="124" t="s">
        <v>11</v>
      </c>
      <c r="H19" s="134"/>
      <c r="I19" s="135"/>
      <c r="J19" s="134"/>
      <c r="K19" s="134"/>
      <c r="L19" s="136"/>
      <c r="M19" s="137" t="s">
        <v>11</v>
      </c>
      <c r="N19" s="138" t="s">
        <v>11</v>
      </c>
      <c r="O19" s="137" t="s">
        <v>11</v>
      </c>
      <c r="P19" s="137" t="s">
        <v>11</v>
      </c>
      <c r="Q19" s="137" t="s">
        <v>11</v>
      </c>
    </row>
    <row r="20" spans="1:17">
      <c r="A20" s="82">
        <v>9</v>
      </c>
      <c r="B20" s="129" t="s">
        <v>11</v>
      </c>
      <c r="C20" s="130" t="s">
        <v>11</v>
      </c>
      <c r="D20" s="131" t="s">
        <v>11</v>
      </c>
      <c r="E20" s="132"/>
      <c r="F20" s="133" t="s">
        <v>14</v>
      </c>
      <c r="G20" s="124" t="s">
        <v>11</v>
      </c>
      <c r="H20" s="134"/>
      <c r="I20" s="135"/>
      <c r="J20" s="134"/>
      <c r="K20" s="134"/>
      <c r="L20" s="136"/>
      <c r="M20" s="137" t="s">
        <v>11</v>
      </c>
      <c r="N20" s="138" t="s">
        <v>11</v>
      </c>
      <c r="O20" s="137" t="s">
        <v>11</v>
      </c>
      <c r="P20" s="137" t="s">
        <v>11</v>
      </c>
      <c r="Q20" s="137" t="s">
        <v>11</v>
      </c>
    </row>
    <row r="21" spans="1:17">
      <c r="A21" s="82">
        <v>10</v>
      </c>
      <c r="B21" s="129" t="s">
        <v>11</v>
      </c>
      <c r="C21" s="130" t="s">
        <v>11</v>
      </c>
      <c r="D21" s="131" t="s">
        <v>11</v>
      </c>
      <c r="E21" s="132"/>
      <c r="F21" s="133" t="s">
        <v>14</v>
      </c>
      <c r="G21" s="124" t="s">
        <v>11</v>
      </c>
      <c r="H21" s="134"/>
      <c r="I21" s="135"/>
      <c r="J21" s="134"/>
      <c r="K21" s="134"/>
      <c r="L21" s="136"/>
      <c r="M21" s="137" t="s">
        <v>11</v>
      </c>
      <c r="N21" s="138" t="s">
        <v>11</v>
      </c>
      <c r="O21" s="137" t="s">
        <v>11</v>
      </c>
      <c r="P21" s="137" t="s">
        <v>11</v>
      </c>
      <c r="Q21" s="137" t="s">
        <v>11</v>
      </c>
    </row>
    <row r="22" spans="1:17">
      <c r="A22" s="82">
        <v>11</v>
      </c>
      <c r="B22" s="129" t="s">
        <v>11</v>
      </c>
      <c r="C22" s="130" t="s">
        <v>11</v>
      </c>
      <c r="D22" s="131" t="s">
        <v>11</v>
      </c>
      <c r="E22" s="132"/>
      <c r="F22" s="133" t="s">
        <v>14</v>
      </c>
      <c r="G22" s="124" t="s">
        <v>11</v>
      </c>
      <c r="H22" s="134"/>
      <c r="I22" s="135"/>
      <c r="J22" s="134"/>
      <c r="K22" s="134"/>
      <c r="L22" s="136"/>
      <c r="M22" s="137" t="s">
        <v>11</v>
      </c>
      <c r="N22" s="138" t="s">
        <v>11</v>
      </c>
      <c r="O22" s="137" t="s">
        <v>11</v>
      </c>
      <c r="P22" s="137" t="s">
        <v>11</v>
      </c>
      <c r="Q22" s="137" t="s">
        <v>11</v>
      </c>
    </row>
    <row r="23" spans="1:17">
      <c r="A23" s="82">
        <v>12</v>
      </c>
      <c r="B23" s="129" t="s">
        <v>11</v>
      </c>
      <c r="C23" s="130" t="s">
        <v>11</v>
      </c>
      <c r="D23" s="131" t="s">
        <v>11</v>
      </c>
      <c r="E23" s="132"/>
      <c r="F23" s="133" t="s">
        <v>14</v>
      </c>
      <c r="G23" s="124" t="s">
        <v>11</v>
      </c>
      <c r="H23" s="134"/>
      <c r="I23" s="135"/>
      <c r="J23" s="134"/>
      <c r="K23" s="134"/>
      <c r="L23" s="136"/>
      <c r="M23" s="137" t="s">
        <v>11</v>
      </c>
      <c r="N23" s="138" t="s">
        <v>11</v>
      </c>
      <c r="O23" s="137" t="s">
        <v>11</v>
      </c>
      <c r="P23" s="137" t="s">
        <v>11</v>
      </c>
      <c r="Q23" s="137" t="s">
        <v>11</v>
      </c>
    </row>
    <row r="24" spans="1:17">
      <c r="A24" s="82">
        <v>13</v>
      </c>
      <c r="B24" s="129" t="s">
        <v>11</v>
      </c>
      <c r="C24" s="130" t="s">
        <v>11</v>
      </c>
      <c r="D24" s="131" t="s">
        <v>11</v>
      </c>
      <c r="E24" s="132"/>
      <c r="F24" s="133" t="s">
        <v>14</v>
      </c>
      <c r="G24" s="124" t="s">
        <v>11</v>
      </c>
      <c r="H24" s="134"/>
      <c r="I24" s="135"/>
      <c r="J24" s="134"/>
      <c r="K24" s="134"/>
      <c r="L24" s="136"/>
      <c r="M24" s="137" t="s">
        <v>11</v>
      </c>
      <c r="N24" s="138" t="s">
        <v>11</v>
      </c>
      <c r="O24" s="137" t="s">
        <v>11</v>
      </c>
      <c r="P24" s="137" t="s">
        <v>11</v>
      </c>
      <c r="Q24" s="137" t="s">
        <v>11</v>
      </c>
    </row>
    <row r="25" spans="1:17">
      <c r="A25" s="82">
        <v>14</v>
      </c>
      <c r="B25" s="129" t="s">
        <v>11</v>
      </c>
      <c r="C25" s="130" t="s">
        <v>11</v>
      </c>
      <c r="D25" s="131" t="s">
        <v>11</v>
      </c>
      <c r="E25" s="132"/>
      <c r="F25" s="133" t="s">
        <v>14</v>
      </c>
      <c r="G25" s="124" t="s">
        <v>11</v>
      </c>
      <c r="H25" s="134"/>
      <c r="I25" s="135"/>
      <c r="J25" s="134"/>
      <c r="K25" s="134"/>
      <c r="L25" s="136"/>
      <c r="M25" s="137" t="s">
        <v>11</v>
      </c>
      <c r="N25" s="138" t="s">
        <v>11</v>
      </c>
      <c r="O25" s="137" t="s">
        <v>11</v>
      </c>
      <c r="P25" s="137" t="s">
        <v>11</v>
      </c>
      <c r="Q25" s="137" t="s">
        <v>11</v>
      </c>
    </row>
    <row r="26" spans="1:17">
      <c r="A26" s="82">
        <v>15</v>
      </c>
      <c r="B26" s="129" t="s">
        <v>11</v>
      </c>
      <c r="C26" s="130" t="s">
        <v>11</v>
      </c>
      <c r="D26" s="131" t="s">
        <v>11</v>
      </c>
      <c r="E26" s="132"/>
      <c r="F26" s="133" t="s">
        <v>14</v>
      </c>
      <c r="G26" s="124" t="s">
        <v>11</v>
      </c>
      <c r="H26" s="134"/>
      <c r="I26" s="135"/>
      <c r="J26" s="134"/>
      <c r="K26" s="134"/>
      <c r="L26" s="136"/>
      <c r="M26" s="137" t="s">
        <v>11</v>
      </c>
      <c r="N26" s="138" t="s">
        <v>11</v>
      </c>
      <c r="O26" s="137" t="s">
        <v>11</v>
      </c>
      <c r="P26" s="137" t="s">
        <v>11</v>
      </c>
      <c r="Q26" s="137" t="s">
        <v>11</v>
      </c>
    </row>
    <row r="27" spans="1:17">
      <c r="A27" s="82">
        <v>16</v>
      </c>
      <c r="B27" s="129" t="s">
        <v>11</v>
      </c>
      <c r="C27" s="130" t="s">
        <v>11</v>
      </c>
      <c r="D27" s="131" t="s">
        <v>11</v>
      </c>
      <c r="E27" s="132"/>
      <c r="F27" s="133" t="s">
        <v>14</v>
      </c>
      <c r="G27" s="124" t="s">
        <v>11</v>
      </c>
      <c r="H27" s="134"/>
      <c r="I27" s="135"/>
      <c r="J27" s="134"/>
      <c r="K27" s="134"/>
      <c r="L27" s="136"/>
      <c r="M27" s="137" t="s">
        <v>11</v>
      </c>
      <c r="N27" s="138" t="s">
        <v>11</v>
      </c>
      <c r="O27" s="137" t="s">
        <v>11</v>
      </c>
      <c r="P27" s="137" t="s">
        <v>11</v>
      </c>
      <c r="Q27" s="137" t="s">
        <v>11</v>
      </c>
    </row>
    <row r="28" spans="1:17">
      <c r="A28" s="82">
        <v>17</v>
      </c>
      <c r="B28" s="129" t="s">
        <v>11</v>
      </c>
      <c r="C28" s="130" t="s">
        <v>11</v>
      </c>
      <c r="D28" s="131" t="s">
        <v>11</v>
      </c>
      <c r="E28" s="132"/>
      <c r="F28" s="133" t="s">
        <v>14</v>
      </c>
      <c r="G28" s="124" t="s">
        <v>11</v>
      </c>
      <c r="H28" s="134"/>
      <c r="I28" s="135"/>
      <c r="J28" s="134"/>
      <c r="K28" s="134"/>
      <c r="L28" s="136"/>
      <c r="M28" s="137" t="s">
        <v>11</v>
      </c>
      <c r="N28" s="138" t="s">
        <v>11</v>
      </c>
      <c r="O28" s="137" t="s">
        <v>11</v>
      </c>
      <c r="P28" s="137" t="s">
        <v>11</v>
      </c>
      <c r="Q28" s="137" t="s">
        <v>11</v>
      </c>
    </row>
    <row r="29" spans="1:17">
      <c r="A29" s="82">
        <v>18</v>
      </c>
      <c r="B29" s="129" t="s">
        <v>11</v>
      </c>
      <c r="C29" s="130" t="s">
        <v>11</v>
      </c>
      <c r="D29" s="131" t="s">
        <v>11</v>
      </c>
      <c r="E29" s="132"/>
      <c r="F29" s="133" t="s">
        <v>14</v>
      </c>
      <c r="G29" s="124" t="s">
        <v>11</v>
      </c>
      <c r="H29" s="134"/>
      <c r="I29" s="135"/>
      <c r="J29" s="134"/>
      <c r="K29" s="134"/>
      <c r="L29" s="136"/>
      <c r="M29" s="137" t="s">
        <v>11</v>
      </c>
      <c r="N29" s="138" t="s">
        <v>11</v>
      </c>
      <c r="O29" s="137" t="s">
        <v>11</v>
      </c>
      <c r="P29" s="137" t="s">
        <v>11</v>
      </c>
      <c r="Q29" s="137" t="s">
        <v>11</v>
      </c>
    </row>
    <row r="30" spans="1:17">
      <c r="A30" s="82">
        <v>19</v>
      </c>
      <c r="B30" s="129" t="s">
        <v>11</v>
      </c>
      <c r="C30" s="130" t="s">
        <v>11</v>
      </c>
      <c r="D30" s="131" t="s">
        <v>11</v>
      </c>
      <c r="E30" s="132"/>
      <c r="F30" s="133" t="s">
        <v>14</v>
      </c>
      <c r="G30" s="124" t="s">
        <v>11</v>
      </c>
      <c r="H30" s="134"/>
      <c r="I30" s="135"/>
      <c r="J30" s="134"/>
      <c r="K30" s="134"/>
      <c r="L30" s="136"/>
      <c r="M30" s="137" t="s">
        <v>11</v>
      </c>
      <c r="N30" s="138" t="s">
        <v>11</v>
      </c>
      <c r="O30" s="137" t="s">
        <v>11</v>
      </c>
      <c r="P30" s="137" t="s">
        <v>11</v>
      </c>
      <c r="Q30" s="137" t="s">
        <v>11</v>
      </c>
    </row>
    <row r="31" spans="1:17">
      <c r="A31" s="82">
        <v>20</v>
      </c>
      <c r="B31" s="129" t="s">
        <v>11</v>
      </c>
      <c r="C31" s="130" t="s">
        <v>11</v>
      </c>
      <c r="D31" s="131" t="s">
        <v>11</v>
      </c>
      <c r="E31" s="132"/>
      <c r="F31" s="133" t="s">
        <v>14</v>
      </c>
      <c r="G31" s="124" t="s">
        <v>11</v>
      </c>
      <c r="H31" s="134"/>
      <c r="I31" s="135"/>
      <c r="J31" s="134"/>
      <c r="K31" s="134"/>
      <c r="L31" s="136"/>
      <c r="M31" s="137" t="s">
        <v>11</v>
      </c>
      <c r="N31" s="138" t="s">
        <v>11</v>
      </c>
      <c r="O31" s="137" t="s">
        <v>11</v>
      </c>
      <c r="P31" s="137" t="s">
        <v>11</v>
      </c>
      <c r="Q31" s="137" t="s">
        <v>11</v>
      </c>
    </row>
    <row r="32" spans="1:17">
      <c r="A32" s="82">
        <v>21</v>
      </c>
      <c r="B32" s="129" t="s">
        <v>11</v>
      </c>
      <c r="C32" s="130" t="s">
        <v>11</v>
      </c>
      <c r="D32" s="131" t="s">
        <v>11</v>
      </c>
      <c r="E32" s="132"/>
      <c r="F32" s="133" t="s">
        <v>14</v>
      </c>
      <c r="G32" s="124" t="s">
        <v>11</v>
      </c>
      <c r="H32" s="134"/>
      <c r="I32" s="135"/>
      <c r="J32" s="134"/>
      <c r="K32" s="134"/>
      <c r="L32" s="136"/>
      <c r="M32" s="137" t="s">
        <v>11</v>
      </c>
      <c r="N32" s="138" t="s">
        <v>11</v>
      </c>
      <c r="O32" s="137" t="s">
        <v>11</v>
      </c>
      <c r="P32" s="137" t="s">
        <v>11</v>
      </c>
      <c r="Q32" s="137" t="s">
        <v>11</v>
      </c>
    </row>
    <row r="33" spans="1:17">
      <c r="A33" s="82">
        <v>22</v>
      </c>
      <c r="B33" s="129" t="s">
        <v>11</v>
      </c>
      <c r="C33" s="130" t="s">
        <v>11</v>
      </c>
      <c r="D33" s="131" t="s">
        <v>11</v>
      </c>
      <c r="E33" s="132"/>
      <c r="F33" s="133" t="s">
        <v>14</v>
      </c>
      <c r="G33" s="124" t="s">
        <v>11</v>
      </c>
      <c r="H33" s="134"/>
      <c r="I33" s="135"/>
      <c r="J33" s="134"/>
      <c r="K33" s="134"/>
      <c r="L33" s="136"/>
      <c r="M33" s="137" t="s">
        <v>11</v>
      </c>
      <c r="N33" s="138" t="s">
        <v>11</v>
      </c>
      <c r="O33" s="137" t="s">
        <v>11</v>
      </c>
      <c r="P33" s="137" t="s">
        <v>11</v>
      </c>
      <c r="Q33" s="137" t="s">
        <v>11</v>
      </c>
    </row>
    <row r="34" spans="1:17">
      <c r="A34" s="82">
        <v>23</v>
      </c>
      <c r="B34" s="129" t="s">
        <v>11</v>
      </c>
      <c r="C34" s="130" t="s">
        <v>11</v>
      </c>
      <c r="D34" s="131" t="s">
        <v>11</v>
      </c>
      <c r="E34" s="132"/>
      <c r="F34" s="133" t="s">
        <v>14</v>
      </c>
      <c r="G34" s="124" t="s">
        <v>11</v>
      </c>
      <c r="H34" s="134"/>
      <c r="I34" s="135"/>
      <c r="J34" s="134"/>
      <c r="K34" s="134"/>
      <c r="L34" s="136"/>
      <c r="M34" s="137" t="s">
        <v>11</v>
      </c>
      <c r="N34" s="138" t="s">
        <v>11</v>
      </c>
      <c r="O34" s="137" t="s">
        <v>11</v>
      </c>
      <c r="P34" s="137" t="s">
        <v>11</v>
      </c>
      <c r="Q34" s="137" t="s">
        <v>11</v>
      </c>
    </row>
    <row r="35" spans="1:17">
      <c r="A35" s="82">
        <v>24</v>
      </c>
      <c r="B35" s="129" t="s">
        <v>11</v>
      </c>
      <c r="C35" s="130" t="s">
        <v>11</v>
      </c>
      <c r="D35" s="131" t="s">
        <v>11</v>
      </c>
      <c r="E35" s="132"/>
      <c r="F35" s="133" t="s">
        <v>14</v>
      </c>
      <c r="G35" s="124" t="s">
        <v>11</v>
      </c>
      <c r="H35" s="134"/>
      <c r="I35" s="135"/>
      <c r="J35" s="134"/>
      <c r="K35" s="134"/>
      <c r="L35" s="136"/>
      <c r="M35" s="137" t="s">
        <v>11</v>
      </c>
      <c r="N35" s="138" t="s">
        <v>11</v>
      </c>
      <c r="O35" s="137" t="s">
        <v>11</v>
      </c>
      <c r="P35" s="137" t="s">
        <v>11</v>
      </c>
      <c r="Q35" s="137" t="s">
        <v>11</v>
      </c>
    </row>
    <row r="36" spans="1:17">
      <c r="A36" s="82">
        <v>25</v>
      </c>
      <c r="B36" s="129" t="s">
        <v>11</v>
      </c>
      <c r="C36" s="130" t="s">
        <v>11</v>
      </c>
      <c r="D36" s="131" t="s">
        <v>11</v>
      </c>
      <c r="E36" s="132"/>
      <c r="F36" s="133" t="s">
        <v>14</v>
      </c>
      <c r="G36" s="124" t="s">
        <v>11</v>
      </c>
      <c r="H36" s="134"/>
      <c r="I36" s="135"/>
      <c r="J36" s="134"/>
      <c r="K36" s="134"/>
      <c r="L36" s="136"/>
      <c r="M36" s="137" t="s">
        <v>11</v>
      </c>
      <c r="N36" s="138" t="s">
        <v>11</v>
      </c>
      <c r="O36" s="137" t="s">
        <v>11</v>
      </c>
      <c r="P36" s="137" t="s">
        <v>11</v>
      </c>
      <c r="Q36" s="137" t="s">
        <v>11</v>
      </c>
    </row>
    <row r="37" spans="1:17">
      <c r="A37" s="82">
        <v>26</v>
      </c>
      <c r="B37" s="129" t="s">
        <v>11</v>
      </c>
      <c r="C37" s="130" t="s">
        <v>11</v>
      </c>
      <c r="D37" s="131" t="s">
        <v>11</v>
      </c>
      <c r="E37" s="132"/>
      <c r="F37" s="133" t="s">
        <v>14</v>
      </c>
      <c r="G37" s="124" t="s">
        <v>11</v>
      </c>
      <c r="H37" s="134"/>
      <c r="I37" s="135"/>
      <c r="J37" s="134"/>
      <c r="K37" s="134"/>
      <c r="L37" s="136"/>
      <c r="M37" s="137" t="s">
        <v>11</v>
      </c>
      <c r="N37" s="138" t="s">
        <v>11</v>
      </c>
      <c r="O37" s="137" t="s">
        <v>11</v>
      </c>
      <c r="P37" s="137" t="s">
        <v>11</v>
      </c>
      <c r="Q37" s="137" t="s">
        <v>11</v>
      </c>
    </row>
    <row r="38" spans="1:17">
      <c r="A38" s="82">
        <v>27</v>
      </c>
      <c r="B38" s="129" t="s">
        <v>11</v>
      </c>
      <c r="C38" s="130" t="s">
        <v>11</v>
      </c>
      <c r="D38" s="131" t="s">
        <v>11</v>
      </c>
      <c r="E38" s="132"/>
      <c r="F38" s="133" t="s">
        <v>14</v>
      </c>
      <c r="G38" s="124" t="s">
        <v>11</v>
      </c>
      <c r="H38" s="134"/>
      <c r="I38" s="135"/>
      <c r="J38" s="134"/>
      <c r="K38" s="134"/>
      <c r="L38" s="136"/>
      <c r="M38" s="137" t="s">
        <v>11</v>
      </c>
      <c r="N38" s="138" t="s">
        <v>11</v>
      </c>
      <c r="O38" s="137" t="s">
        <v>11</v>
      </c>
      <c r="P38" s="137" t="s">
        <v>11</v>
      </c>
      <c r="Q38" s="137" t="s">
        <v>11</v>
      </c>
    </row>
    <row r="39" spans="1:17">
      <c r="A39" s="82">
        <v>28</v>
      </c>
      <c r="B39" s="129" t="s">
        <v>11</v>
      </c>
      <c r="C39" s="130" t="s">
        <v>11</v>
      </c>
      <c r="D39" s="131" t="s">
        <v>11</v>
      </c>
      <c r="E39" s="132"/>
      <c r="F39" s="133" t="s">
        <v>14</v>
      </c>
      <c r="G39" s="124" t="s">
        <v>11</v>
      </c>
      <c r="H39" s="134"/>
      <c r="I39" s="135"/>
      <c r="J39" s="134"/>
      <c r="K39" s="134"/>
      <c r="L39" s="136"/>
      <c r="M39" s="137" t="s">
        <v>11</v>
      </c>
      <c r="N39" s="138" t="s">
        <v>11</v>
      </c>
      <c r="O39" s="137" t="s">
        <v>11</v>
      </c>
      <c r="P39" s="137" t="s">
        <v>11</v>
      </c>
      <c r="Q39" s="137" t="s">
        <v>11</v>
      </c>
    </row>
    <row r="40" spans="1:17">
      <c r="A40" s="82">
        <v>29</v>
      </c>
      <c r="B40" s="129" t="s">
        <v>11</v>
      </c>
      <c r="C40" s="130" t="s">
        <v>11</v>
      </c>
      <c r="D40" s="131" t="s">
        <v>11</v>
      </c>
      <c r="E40" s="132"/>
      <c r="F40" s="133" t="s">
        <v>14</v>
      </c>
      <c r="G40" s="124" t="s">
        <v>11</v>
      </c>
      <c r="H40" s="134"/>
      <c r="I40" s="135"/>
      <c r="J40" s="134"/>
      <c r="K40" s="134"/>
      <c r="L40" s="136"/>
      <c r="M40" s="137" t="s">
        <v>11</v>
      </c>
      <c r="N40" s="138" t="s">
        <v>11</v>
      </c>
      <c r="O40" s="137" t="s">
        <v>11</v>
      </c>
      <c r="P40" s="137" t="s">
        <v>11</v>
      </c>
      <c r="Q40" s="137" t="s">
        <v>11</v>
      </c>
    </row>
    <row r="41" spans="1:17">
      <c r="A41" s="82">
        <v>30</v>
      </c>
      <c r="B41" s="129" t="s">
        <v>11</v>
      </c>
      <c r="C41" s="130" t="s">
        <v>11</v>
      </c>
      <c r="D41" s="131" t="s">
        <v>11</v>
      </c>
      <c r="E41" s="132"/>
      <c r="F41" s="133" t="s">
        <v>14</v>
      </c>
      <c r="G41" s="124" t="s">
        <v>11</v>
      </c>
      <c r="H41" s="134"/>
      <c r="I41" s="135"/>
      <c r="J41" s="134"/>
      <c r="K41" s="134"/>
      <c r="L41" s="136"/>
      <c r="M41" s="137" t="s">
        <v>11</v>
      </c>
      <c r="N41" s="138" t="s">
        <v>11</v>
      </c>
      <c r="O41" s="137" t="s">
        <v>11</v>
      </c>
      <c r="P41" s="137" t="s">
        <v>11</v>
      </c>
      <c r="Q41" s="137" t="s">
        <v>11</v>
      </c>
    </row>
    <row r="42" spans="1:17">
      <c r="A42" s="82">
        <v>31</v>
      </c>
      <c r="B42" s="129" t="s">
        <v>11</v>
      </c>
      <c r="C42" s="130" t="s">
        <v>11</v>
      </c>
      <c r="D42" s="131" t="s">
        <v>11</v>
      </c>
      <c r="E42" s="132"/>
      <c r="F42" s="133" t="s">
        <v>14</v>
      </c>
      <c r="G42" s="124" t="s">
        <v>11</v>
      </c>
      <c r="H42" s="134"/>
      <c r="I42" s="135"/>
      <c r="J42" s="134"/>
      <c r="K42" s="134"/>
      <c r="L42" s="136"/>
      <c r="M42" s="137" t="s">
        <v>11</v>
      </c>
      <c r="N42" s="138" t="s">
        <v>11</v>
      </c>
      <c r="O42" s="137" t="s">
        <v>11</v>
      </c>
      <c r="P42" s="137" t="s">
        <v>11</v>
      </c>
      <c r="Q42" s="137" t="s">
        <v>11</v>
      </c>
    </row>
    <row r="43" spans="1:17">
      <c r="A43" s="82">
        <v>32</v>
      </c>
      <c r="B43" s="129" t="s">
        <v>11</v>
      </c>
      <c r="C43" s="130" t="s">
        <v>11</v>
      </c>
      <c r="D43" s="131" t="s">
        <v>11</v>
      </c>
      <c r="E43" s="132"/>
      <c r="F43" s="133" t="s">
        <v>14</v>
      </c>
      <c r="G43" s="124" t="s">
        <v>11</v>
      </c>
      <c r="H43" s="134"/>
      <c r="I43" s="135"/>
      <c r="J43" s="134"/>
      <c r="K43" s="134"/>
      <c r="L43" s="136"/>
      <c r="M43" s="137" t="s">
        <v>11</v>
      </c>
      <c r="N43" s="138" t="s">
        <v>11</v>
      </c>
      <c r="O43" s="137" t="s">
        <v>11</v>
      </c>
      <c r="P43" s="137" t="s">
        <v>11</v>
      </c>
      <c r="Q43" s="137" t="s">
        <v>11</v>
      </c>
    </row>
    <row r="44" spans="1:17">
      <c r="A44" s="82">
        <v>33</v>
      </c>
      <c r="B44" s="129" t="s">
        <v>11</v>
      </c>
      <c r="C44" s="130" t="s">
        <v>11</v>
      </c>
      <c r="D44" s="131" t="s">
        <v>11</v>
      </c>
      <c r="E44" s="132"/>
      <c r="F44" s="133" t="s">
        <v>14</v>
      </c>
      <c r="G44" s="124" t="s">
        <v>11</v>
      </c>
      <c r="H44" s="134"/>
      <c r="I44" s="135"/>
      <c r="J44" s="134"/>
      <c r="K44" s="134"/>
      <c r="L44" s="136"/>
      <c r="M44" s="137" t="s">
        <v>11</v>
      </c>
      <c r="N44" s="138" t="s">
        <v>11</v>
      </c>
      <c r="O44" s="137" t="s">
        <v>11</v>
      </c>
      <c r="P44" s="137" t="s">
        <v>11</v>
      </c>
      <c r="Q44" s="137" t="s">
        <v>11</v>
      </c>
    </row>
    <row r="45" spans="1:17">
      <c r="A45" s="82">
        <v>34</v>
      </c>
      <c r="B45" s="129" t="s">
        <v>11</v>
      </c>
      <c r="C45" s="130" t="s">
        <v>11</v>
      </c>
      <c r="D45" s="131" t="s">
        <v>11</v>
      </c>
      <c r="E45" s="132"/>
      <c r="F45" s="133" t="s">
        <v>14</v>
      </c>
      <c r="G45" s="124" t="s">
        <v>11</v>
      </c>
      <c r="H45" s="134"/>
      <c r="I45" s="135"/>
      <c r="J45" s="134"/>
      <c r="K45" s="134"/>
      <c r="L45" s="136"/>
      <c r="M45" s="137" t="s">
        <v>11</v>
      </c>
      <c r="N45" s="138" t="s">
        <v>11</v>
      </c>
      <c r="O45" s="137" t="s">
        <v>11</v>
      </c>
      <c r="P45" s="137" t="s">
        <v>11</v>
      </c>
      <c r="Q45" s="137" t="s">
        <v>11</v>
      </c>
    </row>
    <row r="46" spans="1:17">
      <c r="A46" s="82">
        <v>35</v>
      </c>
      <c r="B46" s="129" t="s">
        <v>11</v>
      </c>
      <c r="C46" s="130" t="s">
        <v>11</v>
      </c>
      <c r="D46" s="131" t="s">
        <v>11</v>
      </c>
      <c r="E46" s="132"/>
      <c r="F46" s="133" t="s">
        <v>14</v>
      </c>
      <c r="G46" s="124" t="s">
        <v>11</v>
      </c>
      <c r="H46" s="134"/>
      <c r="I46" s="135"/>
      <c r="J46" s="134"/>
      <c r="K46" s="134"/>
      <c r="L46" s="136"/>
      <c r="M46" s="137" t="s">
        <v>11</v>
      </c>
      <c r="N46" s="138" t="s">
        <v>11</v>
      </c>
      <c r="O46" s="137" t="s">
        <v>11</v>
      </c>
      <c r="P46" s="137" t="s">
        <v>11</v>
      </c>
      <c r="Q46" s="137" t="s">
        <v>11</v>
      </c>
    </row>
    <row r="47" spans="1:17">
      <c r="A47" s="82">
        <v>36</v>
      </c>
      <c r="B47" s="129" t="s">
        <v>11</v>
      </c>
      <c r="C47" s="130" t="s">
        <v>11</v>
      </c>
      <c r="D47" s="131" t="s">
        <v>11</v>
      </c>
      <c r="E47" s="132"/>
      <c r="F47" s="133" t="s">
        <v>14</v>
      </c>
      <c r="G47" s="124" t="s">
        <v>11</v>
      </c>
      <c r="H47" s="134"/>
      <c r="I47" s="135"/>
      <c r="J47" s="134"/>
      <c r="K47" s="134"/>
      <c r="L47" s="136"/>
      <c r="M47" s="137" t="s">
        <v>11</v>
      </c>
      <c r="N47" s="138" t="s">
        <v>11</v>
      </c>
      <c r="O47" s="137" t="s">
        <v>11</v>
      </c>
      <c r="P47" s="137" t="s">
        <v>11</v>
      </c>
      <c r="Q47" s="137" t="s">
        <v>11</v>
      </c>
    </row>
    <row r="48" spans="1:17">
      <c r="A48" s="82">
        <v>37</v>
      </c>
      <c r="B48" s="129" t="s">
        <v>11</v>
      </c>
      <c r="C48" s="130" t="s">
        <v>11</v>
      </c>
      <c r="D48" s="131" t="s">
        <v>11</v>
      </c>
      <c r="E48" s="132"/>
      <c r="F48" s="133" t="s">
        <v>14</v>
      </c>
      <c r="G48" s="124" t="s">
        <v>11</v>
      </c>
      <c r="H48" s="134"/>
      <c r="I48" s="135"/>
      <c r="J48" s="134"/>
      <c r="K48" s="134"/>
      <c r="L48" s="136"/>
      <c r="M48" s="137" t="s">
        <v>11</v>
      </c>
      <c r="N48" s="138" t="s">
        <v>11</v>
      </c>
      <c r="O48" s="137" t="s">
        <v>11</v>
      </c>
      <c r="P48" s="137" t="s">
        <v>11</v>
      </c>
      <c r="Q48" s="137" t="s">
        <v>11</v>
      </c>
    </row>
    <row r="49" spans="1:17">
      <c r="A49" s="82">
        <v>38</v>
      </c>
      <c r="B49" s="129" t="s">
        <v>11</v>
      </c>
      <c r="C49" s="130" t="s">
        <v>11</v>
      </c>
      <c r="D49" s="131" t="s">
        <v>11</v>
      </c>
      <c r="E49" s="132"/>
      <c r="F49" s="133" t="s">
        <v>14</v>
      </c>
      <c r="G49" s="124" t="s">
        <v>11</v>
      </c>
      <c r="H49" s="134"/>
      <c r="I49" s="135"/>
      <c r="J49" s="134"/>
      <c r="K49" s="134"/>
      <c r="L49" s="136"/>
      <c r="M49" s="137" t="s">
        <v>11</v>
      </c>
      <c r="N49" s="138" t="s">
        <v>11</v>
      </c>
      <c r="O49" s="137" t="s">
        <v>11</v>
      </c>
      <c r="P49" s="137" t="s">
        <v>11</v>
      </c>
      <c r="Q49" s="137" t="s">
        <v>11</v>
      </c>
    </row>
    <row r="50" spans="1:17">
      <c r="A50" s="82">
        <v>39</v>
      </c>
      <c r="B50" s="129" t="s">
        <v>11</v>
      </c>
      <c r="C50" s="130" t="s">
        <v>11</v>
      </c>
      <c r="D50" s="131" t="s">
        <v>11</v>
      </c>
      <c r="E50" s="132"/>
      <c r="F50" s="133" t="s">
        <v>14</v>
      </c>
      <c r="G50" s="124" t="s">
        <v>11</v>
      </c>
      <c r="H50" s="134"/>
      <c r="I50" s="135"/>
      <c r="J50" s="134"/>
      <c r="K50" s="134"/>
      <c r="L50" s="136"/>
      <c r="M50" s="137" t="s">
        <v>11</v>
      </c>
      <c r="N50" s="138" t="s">
        <v>11</v>
      </c>
      <c r="O50" s="137" t="s">
        <v>11</v>
      </c>
      <c r="P50" s="137" t="s">
        <v>11</v>
      </c>
      <c r="Q50" s="137" t="s">
        <v>11</v>
      </c>
    </row>
    <row r="51" spans="1:17">
      <c r="A51" s="82">
        <v>40</v>
      </c>
      <c r="B51" s="129" t="s">
        <v>11</v>
      </c>
      <c r="C51" s="130" t="s">
        <v>11</v>
      </c>
      <c r="D51" s="131" t="s">
        <v>11</v>
      </c>
      <c r="E51" s="132"/>
      <c r="F51" s="133" t="s">
        <v>14</v>
      </c>
      <c r="G51" s="124" t="s">
        <v>11</v>
      </c>
      <c r="H51" s="134"/>
      <c r="I51" s="135"/>
      <c r="J51" s="134"/>
      <c r="K51" s="134"/>
      <c r="L51" s="136"/>
      <c r="M51" s="137" t="s">
        <v>11</v>
      </c>
      <c r="N51" s="138" t="s">
        <v>11</v>
      </c>
      <c r="O51" s="137" t="s">
        <v>11</v>
      </c>
      <c r="P51" s="137" t="s">
        <v>11</v>
      </c>
      <c r="Q51" s="137" t="s">
        <v>11</v>
      </c>
    </row>
    <row r="52" spans="1:17">
      <c r="A52" s="82">
        <v>41</v>
      </c>
      <c r="B52" s="129" t="s">
        <v>11</v>
      </c>
      <c r="C52" s="130" t="s">
        <v>11</v>
      </c>
      <c r="D52" s="131" t="s">
        <v>11</v>
      </c>
      <c r="E52" s="132"/>
      <c r="F52" s="133" t="s">
        <v>14</v>
      </c>
      <c r="G52" s="124" t="s">
        <v>11</v>
      </c>
      <c r="H52" s="134"/>
      <c r="I52" s="135"/>
      <c r="J52" s="134"/>
      <c r="K52" s="134"/>
      <c r="L52" s="136"/>
      <c r="M52" s="137" t="s">
        <v>11</v>
      </c>
      <c r="N52" s="138" t="s">
        <v>11</v>
      </c>
      <c r="O52" s="137" t="s">
        <v>11</v>
      </c>
      <c r="P52" s="137" t="s">
        <v>11</v>
      </c>
      <c r="Q52" s="137" t="s">
        <v>11</v>
      </c>
    </row>
    <row r="53" spans="1:17">
      <c r="A53" s="82">
        <v>42</v>
      </c>
      <c r="B53" s="129" t="s">
        <v>11</v>
      </c>
      <c r="C53" s="130" t="s">
        <v>11</v>
      </c>
      <c r="D53" s="131" t="s">
        <v>11</v>
      </c>
      <c r="E53" s="132"/>
      <c r="F53" s="133" t="s">
        <v>14</v>
      </c>
      <c r="G53" s="124" t="s">
        <v>11</v>
      </c>
      <c r="H53" s="134"/>
      <c r="I53" s="135"/>
      <c r="J53" s="134"/>
      <c r="K53" s="134"/>
      <c r="L53" s="136"/>
      <c r="M53" s="137" t="s">
        <v>11</v>
      </c>
      <c r="N53" s="138" t="s">
        <v>11</v>
      </c>
      <c r="O53" s="137" t="s">
        <v>11</v>
      </c>
      <c r="P53" s="137" t="s">
        <v>11</v>
      </c>
      <c r="Q53" s="137" t="s">
        <v>11</v>
      </c>
    </row>
    <row r="54" spans="1:17">
      <c r="A54" s="82">
        <v>43</v>
      </c>
      <c r="B54" s="129" t="s">
        <v>11</v>
      </c>
      <c r="C54" s="130" t="s">
        <v>11</v>
      </c>
      <c r="D54" s="131" t="s">
        <v>11</v>
      </c>
      <c r="E54" s="132"/>
      <c r="F54" s="133" t="s">
        <v>14</v>
      </c>
      <c r="G54" s="124" t="s">
        <v>11</v>
      </c>
      <c r="H54" s="134"/>
      <c r="I54" s="135"/>
      <c r="J54" s="134"/>
      <c r="K54" s="134"/>
      <c r="L54" s="136"/>
      <c r="M54" s="137" t="s">
        <v>11</v>
      </c>
      <c r="N54" s="138" t="s">
        <v>11</v>
      </c>
      <c r="O54" s="137" t="s">
        <v>11</v>
      </c>
      <c r="P54" s="137" t="s">
        <v>11</v>
      </c>
      <c r="Q54" s="137" t="s">
        <v>11</v>
      </c>
    </row>
    <row r="55" spans="1:17">
      <c r="A55" s="82">
        <v>44</v>
      </c>
      <c r="B55" s="129" t="s">
        <v>11</v>
      </c>
      <c r="C55" s="130" t="s">
        <v>11</v>
      </c>
      <c r="D55" s="131" t="s">
        <v>11</v>
      </c>
      <c r="E55" s="132"/>
      <c r="F55" s="133" t="s">
        <v>14</v>
      </c>
      <c r="G55" s="124" t="s">
        <v>11</v>
      </c>
      <c r="H55" s="134"/>
      <c r="I55" s="135"/>
      <c r="J55" s="134"/>
      <c r="K55" s="134"/>
      <c r="L55" s="136"/>
      <c r="M55" s="137" t="s">
        <v>11</v>
      </c>
      <c r="N55" s="138" t="s">
        <v>11</v>
      </c>
      <c r="O55" s="137" t="s">
        <v>11</v>
      </c>
      <c r="P55" s="137" t="s">
        <v>11</v>
      </c>
      <c r="Q55" s="137" t="s">
        <v>11</v>
      </c>
    </row>
    <row r="56" spans="1:17">
      <c r="A56" s="82">
        <v>45</v>
      </c>
      <c r="B56" s="129" t="s">
        <v>11</v>
      </c>
      <c r="C56" s="130" t="s">
        <v>11</v>
      </c>
      <c r="D56" s="131" t="s">
        <v>11</v>
      </c>
      <c r="E56" s="132"/>
      <c r="F56" s="133" t="s">
        <v>14</v>
      </c>
      <c r="G56" s="124" t="s">
        <v>11</v>
      </c>
      <c r="H56" s="134"/>
      <c r="I56" s="135"/>
      <c r="J56" s="134"/>
      <c r="K56" s="134"/>
      <c r="L56" s="136"/>
      <c r="M56" s="137" t="s">
        <v>11</v>
      </c>
      <c r="N56" s="138" t="s">
        <v>11</v>
      </c>
      <c r="O56" s="137" t="s">
        <v>11</v>
      </c>
      <c r="P56" s="137" t="s">
        <v>11</v>
      </c>
      <c r="Q56" s="137" t="s">
        <v>11</v>
      </c>
    </row>
    <row r="57" spans="1:17">
      <c r="A57" s="82">
        <v>46</v>
      </c>
      <c r="B57" s="129" t="s">
        <v>11</v>
      </c>
      <c r="C57" s="130" t="s">
        <v>11</v>
      </c>
      <c r="D57" s="131" t="s">
        <v>11</v>
      </c>
      <c r="E57" s="132"/>
      <c r="F57" s="133" t="s">
        <v>14</v>
      </c>
      <c r="G57" s="124" t="s">
        <v>11</v>
      </c>
      <c r="H57" s="134"/>
      <c r="I57" s="135"/>
      <c r="J57" s="134"/>
      <c r="K57" s="134"/>
      <c r="L57" s="136"/>
      <c r="M57" s="137" t="s">
        <v>11</v>
      </c>
      <c r="N57" s="138" t="s">
        <v>11</v>
      </c>
      <c r="O57" s="137" t="s">
        <v>11</v>
      </c>
      <c r="P57" s="137" t="s">
        <v>11</v>
      </c>
      <c r="Q57" s="137" t="s">
        <v>11</v>
      </c>
    </row>
    <row r="58" spans="1:17">
      <c r="A58" s="82">
        <v>47</v>
      </c>
      <c r="B58" s="129" t="s">
        <v>11</v>
      </c>
      <c r="C58" s="130" t="s">
        <v>11</v>
      </c>
      <c r="D58" s="131" t="s">
        <v>11</v>
      </c>
      <c r="E58" s="132"/>
      <c r="F58" s="133" t="s">
        <v>14</v>
      </c>
      <c r="G58" s="124" t="s">
        <v>11</v>
      </c>
      <c r="H58" s="134"/>
      <c r="I58" s="135"/>
      <c r="J58" s="134"/>
      <c r="K58" s="134"/>
      <c r="L58" s="136"/>
      <c r="M58" s="137" t="s">
        <v>11</v>
      </c>
      <c r="N58" s="138" t="s">
        <v>11</v>
      </c>
      <c r="O58" s="137" t="s">
        <v>11</v>
      </c>
      <c r="P58" s="137" t="s">
        <v>11</v>
      </c>
      <c r="Q58" s="137" t="s">
        <v>11</v>
      </c>
    </row>
    <row r="59" spans="1:17">
      <c r="A59" s="82">
        <v>48</v>
      </c>
      <c r="B59" s="129" t="s">
        <v>11</v>
      </c>
      <c r="C59" s="130" t="s">
        <v>11</v>
      </c>
      <c r="D59" s="131" t="s">
        <v>11</v>
      </c>
      <c r="E59" s="132"/>
      <c r="F59" s="133" t="s">
        <v>14</v>
      </c>
      <c r="G59" s="124" t="s">
        <v>11</v>
      </c>
      <c r="H59" s="134"/>
      <c r="I59" s="135"/>
      <c r="J59" s="134"/>
      <c r="K59" s="134"/>
      <c r="L59" s="136"/>
      <c r="M59" s="137" t="s">
        <v>11</v>
      </c>
      <c r="N59" s="138" t="s">
        <v>11</v>
      </c>
      <c r="O59" s="137" t="s">
        <v>11</v>
      </c>
      <c r="P59" s="137" t="s">
        <v>11</v>
      </c>
      <c r="Q59" s="137" t="s">
        <v>11</v>
      </c>
    </row>
    <row r="60" spans="1:17">
      <c r="A60" s="82">
        <v>49</v>
      </c>
      <c r="B60" s="129" t="s">
        <v>11</v>
      </c>
      <c r="C60" s="130" t="s">
        <v>11</v>
      </c>
      <c r="D60" s="131" t="s">
        <v>11</v>
      </c>
      <c r="E60" s="132"/>
      <c r="F60" s="133" t="s">
        <v>14</v>
      </c>
      <c r="G60" s="124" t="s">
        <v>11</v>
      </c>
      <c r="H60" s="134"/>
      <c r="I60" s="135"/>
      <c r="J60" s="134"/>
      <c r="K60" s="134"/>
      <c r="L60" s="136"/>
      <c r="M60" s="137" t="s">
        <v>11</v>
      </c>
      <c r="N60" s="138" t="s">
        <v>11</v>
      </c>
      <c r="O60" s="137" t="s">
        <v>11</v>
      </c>
      <c r="P60" s="137" t="s">
        <v>11</v>
      </c>
      <c r="Q60" s="137" t="s">
        <v>11</v>
      </c>
    </row>
    <row r="61" spans="1:17">
      <c r="A61" s="82">
        <v>50</v>
      </c>
      <c r="B61" s="129" t="s">
        <v>11</v>
      </c>
      <c r="C61" s="130" t="s">
        <v>11</v>
      </c>
      <c r="D61" s="131" t="s">
        <v>11</v>
      </c>
      <c r="E61" s="132"/>
      <c r="F61" s="133" t="s">
        <v>14</v>
      </c>
      <c r="G61" s="124" t="s">
        <v>11</v>
      </c>
      <c r="H61" s="134"/>
      <c r="I61" s="135"/>
      <c r="J61" s="134"/>
      <c r="K61" s="134"/>
      <c r="L61" s="136"/>
      <c r="M61" s="137" t="s">
        <v>11</v>
      </c>
      <c r="N61" s="138" t="s">
        <v>11</v>
      </c>
      <c r="O61" s="137" t="s">
        <v>11</v>
      </c>
      <c r="P61" s="137" t="s">
        <v>11</v>
      </c>
      <c r="Q61" s="137" t="s">
        <v>11</v>
      </c>
    </row>
    <row r="62" spans="1:17">
      <c r="A62" s="98"/>
      <c r="B62" s="100" t="s">
        <v>419</v>
      </c>
      <c r="C62" s="100"/>
      <c r="D62" s="98"/>
      <c r="E62" s="139"/>
      <c r="F62" s="140"/>
      <c r="G62" s="141">
        <v>0</v>
      </c>
      <c r="H62" s="142"/>
      <c r="I62" s="142"/>
      <c r="J62" s="142"/>
      <c r="K62" s="142"/>
      <c r="L62" s="114"/>
      <c r="M62" s="143"/>
      <c r="N62" s="143"/>
      <c r="O62" s="143"/>
      <c r="P62" s="143"/>
      <c r="Q62" s="143"/>
    </row>
    <row r="63" spans="1:17">
      <c r="A63" s="41"/>
      <c r="B63" s="104"/>
      <c r="C63" s="41"/>
      <c r="D63" s="104"/>
      <c r="E63" s="104"/>
      <c r="F63" s="104"/>
      <c r="G63" s="40" t="s">
        <v>420</v>
      </c>
      <c r="H63" s="104"/>
      <c r="I63" s="104"/>
      <c r="J63" s="104"/>
      <c r="K63" s="104"/>
      <c r="L63" s="144"/>
      <c r="M63" s="107"/>
      <c r="N63" s="107"/>
      <c r="O63" s="107"/>
      <c r="P63" s="104"/>
      <c r="Q63" s="104"/>
    </row>
    <row r="64" spans="1:17">
      <c r="A64" s="41"/>
      <c r="B64" s="104"/>
      <c r="C64" s="41"/>
      <c r="D64" s="104"/>
      <c r="E64" s="104"/>
      <c r="F64" s="104"/>
      <c r="G64" s="145"/>
      <c r="H64" s="104"/>
      <c r="I64" s="104"/>
      <c r="J64" s="104"/>
      <c r="K64" s="104"/>
      <c r="L64" s="144"/>
      <c r="M64" s="107"/>
      <c r="N64" s="107"/>
      <c r="O64" s="107"/>
      <c r="P64" s="104"/>
      <c r="Q64" s="104"/>
    </row>
    <row r="65" spans="1:17">
      <c r="A65" s="41"/>
      <c r="B65" s="493" t="s">
        <v>822</v>
      </c>
      <c r="C65" s="493">
        <v>0</v>
      </c>
      <c r="D65" s="493">
        <v>0</v>
      </c>
      <c r="E65" s="493">
        <v>0</v>
      </c>
      <c r="F65" s="493">
        <v>0</v>
      </c>
      <c r="G65" s="493">
        <v>0</v>
      </c>
      <c r="H65" s="493">
        <v>0</v>
      </c>
      <c r="I65" s="493">
        <v>0</v>
      </c>
      <c r="J65" s="493">
        <v>0</v>
      </c>
      <c r="K65" s="493">
        <v>0</v>
      </c>
      <c r="L65" s="493"/>
      <c r="M65" s="493">
        <v>0</v>
      </c>
      <c r="N65" s="493">
        <v>0</v>
      </c>
      <c r="O65" s="493">
        <v>0</v>
      </c>
      <c r="P65" s="493">
        <v>0</v>
      </c>
      <c r="Q65" s="146"/>
    </row>
    <row r="66" spans="1:17">
      <c r="A66" s="41"/>
      <c r="B66" s="109" t="s">
        <v>462</v>
      </c>
      <c r="C66" s="110"/>
      <c r="D66" s="109"/>
      <c r="E66" s="109"/>
      <c r="F66" s="109"/>
      <c r="G66" s="109"/>
      <c r="H66" s="109"/>
      <c r="I66" s="109"/>
      <c r="J66" s="109"/>
      <c r="K66" s="109"/>
      <c r="L66" s="147"/>
      <c r="M66" s="111"/>
      <c r="N66" s="111"/>
      <c r="O66" s="111"/>
      <c r="P66" s="109"/>
      <c r="Q66" s="109"/>
    </row>
    <row r="67" spans="1:17">
      <c r="A67" s="41"/>
      <c r="B67" s="104"/>
      <c r="C67" s="41"/>
      <c r="D67" s="104"/>
      <c r="E67" s="104"/>
      <c r="F67" s="104"/>
      <c r="G67" s="104"/>
      <c r="H67" s="104"/>
      <c r="I67" s="104"/>
      <c r="J67" s="104"/>
      <c r="K67" s="104"/>
      <c r="L67" s="114"/>
      <c r="M67" s="107"/>
      <c r="N67" s="107"/>
      <c r="O67" s="107"/>
      <c r="P67" s="104"/>
      <c r="Q67" s="104"/>
    </row>
    <row r="68" spans="1:17" ht="15.6">
      <c r="A68" s="2"/>
      <c r="B68" s="484" t="s">
        <v>448</v>
      </c>
      <c r="C68" s="484"/>
      <c r="D68" s="484"/>
      <c r="E68" s="484"/>
      <c r="F68" s="484"/>
      <c r="G68" s="484"/>
      <c r="H68" s="484"/>
      <c r="I68" s="484"/>
      <c r="J68" s="484"/>
      <c r="K68" s="484"/>
      <c r="L68" s="484"/>
      <c r="M68" s="484"/>
      <c r="N68" s="484"/>
      <c r="O68" s="484"/>
      <c r="P68" s="484"/>
      <c r="Q68" s="484"/>
    </row>
    <row r="69" spans="1:17">
      <c r="A69" s="41"/>
      <c r="B69" s="104"/>
      <c r="C69" s="41"/>
      <c r="D69" s="104"/>
      <c r="E69" s="104"/>
      <c r="F69" s="104"/>
      <c r="G69" s="104"/>
      <c r="H69" s="104"/>
      <c r="I69" s="104"/>
      <c r="J69" s="104"/>
      <c r="K69" s="104"/>
      <c r="L69" s="114"/>
      <c r="M69" s="107"/>
      <c r="N69" s="107"/>
      <c r="O69" s="107"/>
      <c r="P69" s="104"/>
      <c r="Q69" s="104"/>
    </row>
    <row r="70" spans="1:17">
      <c r="A70" s="41"/>
      <c r="B70" s="38"/>
      <c r="C70" s="41"/>
      <c r="D70" s="104"/>
      <c r="E70" s="148" t="s">
        <v>456</v>
      </c>
      <c r="F70" s="104"/>
      <c r="G70" s="104"/>
      <c r="H70" s="104"/>
      <c r="I70" s="104"/>
      <c r="J70" s="104"/>
      <c r="K70" s="104"/>
      <c r="L70" s="114"/>
      <c r="M70" s="107"/>
      <c r="N70" s="107"/>
      <c r="O70" s="107"/>
      <c r="P70" s="104"/>
      <c r="Q70" s="104"/>
    </row>
    <row r="71" spans="1:17">
      <c r="A71" s="41"/>
      <c r="B71" s="107"/>
      <c r="C71" s="107"/>
      <c r="D71" s="107"/>
      <c r="E71" s="149" t="s">
        <v>16</v>
      </c>
      <c r="F71" s="150" t="s">
        <v>463</v>
      </c>
      <c r="G71" s="107"/>
      <c r="H71" s="107"/>
      <c r="I71" s="107"/>
      <c r="J71" s="107"/>
      <c r="K71" s="107"/>
      <c r="L71" s="108"/>
      <c r="M71" s="107"/>
      <c r="N71" s="107"/>
      <c r="O71" s="107"/>
      <c r="P71" s="107"/>
      <c r="Q71" s="107"/>
    </row>
    <row r="72" spans="1:17">
      <c r="A72" s="41"/>
      <c r="B72" s="107"/>
      <c r="C72" s="107"/>
      <c r="D72" s="107"/>
      <c r="E72" s="149" t="s">
        <v>17</v>
      </c>
      <c r="F72" s="150" t="s">
        <v>464</v>
      </c>
      <c r="G72" s="107"/>
      <c r="H72" s="107"/>
      <c r="I72" s="107"/>
      <c r="J72" s="107"/>
      <c r="K72" s="107"/>
      <c r="L72" s="108"/>
      <c r="M72" s="107"/>
      <c r="N72" s="107"/>
      <c r="O72" s="107"/>
      <c r="P72" s="107"/>
      <c r="Q72" s="107"/>
    </row>
    <row r="73" spans="1:17">
      <c r="A73" s="41"/>
      <c r="B73" s="107"/>
      <c r="C73" s="107"/>
      <c r="D73" s="107"/>
      <c r="E73" s="149" t="s">
        <v>18</v>
      </c>
      <c r="F73" s="150" t="s">
        <v>465</v>
      </c>
      <c r="G73" s="107"/>
      <c r="H73" s="107"/>
      <c r="I73" s="107"/>
      <c r="J73" s="107"/>
      <c r="K73" s="107"/>
      <c r="L73" s="108"/>
      <c r="M73" s="107"/>
      <c r="N73" s="107"/>
      <c r="O73" s="107"/>
      <c r="P73" s="107"/>
      <c r="Q73" s="107"/>
    </row>
    <row r="74" spans="1:17">
      <c r="A74" s="41"/>
      <c r="B74" s="107"/>
      <c r="C74" s="107"/>
      <c r="D74" s="107"/>
      <c r="E74" s="149" t="s">
        <v>19</v>
      </c>
      <c r="F74" s="150" t="s">
        <v>466</v>
      </c>
      <c r="G74" s="107"/>
      <c r="H74" s="107"/>
      <c r="I74" s="107"/>
      <c r="J74" s="107"/>
      <c r="K74" s="107"/>
      <c r="L74" s="108"/>
      <c r="M74" s="107"/>
      <c r="N74" s="107"/>
      <c r="O74" s="107"/>
      <c r="P74" s="107"/>
      <c r="Q74" s="107"/>
    </row>
    <row r="75" spans="1:17">
      <c r="A75" s="41"/>
      <c r="B75" s="107"/>
      <c r="C75" s="107"/>
      <c r="D75" s="107"/>
      <c r="E75" s="149" t="s">
        <v>20</v>
      </c>
      <c r="F75" s="150" t="s">
        <v>469</v>
      </c>
      <c r="G75" s="107"/>
      <c r="H75" s="107"/>
      <c r="I75" s="107"/>
      <c r="J75" s="107"/>
      <c r="K75" s="107"/>
      <c r="L75" s="108"/>
      <c r="M75" s="107"/>
      <c r="N75" s="107"/>
      <c r="O75" s="107"/>
      <c r="P75" s="107"/>
      <c r="Q75" s="107"/>
    </row>
    <row r="76" spans="1:17">
      <c r="A76" s="151"/>
      <c r="B76" s="107"/>
      <c r="C76" s="107"/>
      <c r="D76" s="107"/>
      <c r="E76" s="149"/>
      <c r="F76" s="150"/>
      <c r="G76" s="107"/>
      <c r="H76" s="107"/>
      <c r="I76" s="107"/>
      <c r="J76" s="107"/>
      <c r="K76" s="107"/>
      <c r="L76" s="108"/>
      <c r="M76" s="107"/>
      <c r="N76" s="107"/>
      <c r="O76" s="107"/>
      <c r="P76" s="107"/>
      <c r="Q76" s="107"/>
    </row>
    <row r="77" spans="1:17">
      <c r="A77" s="151"/>
      <c r="B77" s="107"/>
      <c r="C77" s="107"/>
      <c r="D77" s="107"/>
      <c r="E77" s="148" t="s">
        <v>457</v>
      </c>
      <c r="F77" s="150"/>
      <c r="G77" s="107"/>
      <c r="H77" s="107"/>
      <c r="I77" s="107"/>
      <c r="J77" s="107"/>
      <c r="K77" s="107"/>
      <c r="L77" s="108"/>
      <c r="M77" s="107"/>
      <c r="N77" s="107"/>
      <c r="O77" s="107"/>
      <c r="P77" s="107"/>
      <c r="Q77" s="107"/>
    </row>
    <row r="78" spans="1:17">
      <c r="A78" s="151"/>
      <c r="B78" s="107"/>
      <c r="C78" s="107"/>
      <c r="D78" s="107"/>
      <c r="E78" s="148" t="s">
        <v>22</v>
      </c>
      <c r="F78" s="150" t="s">
        <v>467</v>
      </c>
      <c r="G78" s="107"/>
      <c r="H78" s="107"/>
      <c r="I78" s="107"/>
      <c r="J78" s="107"/>
      <c r="K78" s="107"/>
      <c r="L78" s="108"/>
      <c r="M78" s="107"/>
      <c r="N78" s="107"/>
      <c r="O78" s="107"/>
      <c r="P78" s="107"/>
      <c r="Q78" s="107"/>
    </row>
    <row r="79" spans="1:17">
      <c r="A79" s="151"/>
      <c r="B79" s="107"/>
      <c r="C79" s="107"/>
      <c r="D79" s="107"/>
      <c r="E79" s="148" t="s">
        <v>23</v>
      </c>
      <c r="F79" s="150" t="s">
        <v>468</v>
      </c>
      <c r="G79" s="107"/>
      <c r="H79" s="107"/>
      <c r="I79" s="107"/>
      <c r="J79" s="107"/>
      <c r="K79" s="107"/>
      <c r="L79" s="108"/>
      <c r="M79" s="107"/>
      <c r="N79" s="107"/>
      <c r="O79" s="107"/>
      <c r="P79" s="107"/>
      <c r="Q79" s="107"/>
    </row>
    <row r="80" spans="1:17">
      <c r="A80" s="151"/>
      <c r="B80" s="107"/>
      <c r="C80" s="107"/>
      <c r="D80" s="107"/>
      <c r="E80" s="148" t="s">
        <v>24</v>
      </c>
      <c r="F80" s="150" t="s">
        <v>466</v>
      </c>
      <c r="G80" s="107"/>
      <c r="H80" s="107"/>
      <c r="I80" s="107"/>
      <c r="J80" s="107"/>
      <c r="K80" s="107"/>
      <c r="L80" s="108"/>
      <c r="M80" s="107"/>
      <c r="N80" s="107"/>
      <c r="O80" s="107"/>
      <c r="P80" s="107"/>
      <c r="Q80" s="107"/>
    </row>
    <row r="81" spans="1:17">
      <c r="A81" s="151"/>
      <c r="B81" s="107"/>
      <c r="C81" s="107"/>
      <c r="D81" s="107"/>
      <c r="E81" s="148" t="s">
        <v>25</v>
      </c>
      <c r="F81" s="150" t="s">
        <v>469</v>
      </c>
      <c r="G81" s="107"/>
      <c r="H81" s="107"/>
      <c r="I81" s="107"/>
      <c r="J81" s="107"/>
      <c r="K81" s="107"/>
      <c r="L81" s="108"/>
      <c r="M81" s="107"/>
      <c r="N81" s="107"/>
      <c r="O81" s="107"/>
      <c r="P81" s="107"/>
      <c r="Q81" s="107"/>
    </row>
    <row r="82" spans="1:17">
      <c r="A82" s="151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8"/>
      <c r="M82" s="107"/>
      <c r="N82" s="107"/>
      <c r="O82" s="107"/>
      <c r="P82" s="107"/>
      <c r="Q82" s="107"/>
    </row>
    <row r="83" spans="1:17">
      <c r="A83" s="151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8"/>
      <c r="M83" s="107"/>
      <c r="N83" s="107"/>
      <c r="O83" s="107"/>
      <c r="P83" s="107"/>
      <c r="Q83" s="107"/>
    </row>
    <row r="84" spans="1:17">
      <c r="A84" s="151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8"/>
      <c r="M84" s="107"/>
      <c r="N84" s="107"/>
      <c r="O84" s="107"/>
      <c r="P84" s="107"/>
      <c r="Q84" s="107"/>
    </row>
    <row r="85" spans="1:17">
      <c r="A85" s="152"/>
      <c r="C85" s="152"/>
      <c r="L85" s="153"/>
      <c r="M85" s="154"/>
      <c r="N85" s="154"/>
      <c r="O85" s="154"/>
    </row>
  </sheetData>
  <mergeCells count="18">
    <mergeCell ref="G1:I1"/>
    <mergeCell ref="J1:O1"/>
    <mergeCell ref="A3:B3"/>
    <mergeCell ref="C3:F3"/>
    <mergeCell ref="A4:B4"/>
    <mergeCell ref="C4:F4"/>
    <mergeCell ref="I4:J4"/>
    <mergeCell ref="H10:K10"/>
    <mergeCell ref="O10:P10"/>
    <mergeCell ref="B65:P65"/>
    <mergeCell ref="B68:Q68"/>
    <mergeCell ref="A5:B5"/>
    <mergeCell ref="C5:F5"/>
    <mergeCell ref="I5:J5"/>
    <mergeCell ref="A6:B6"/>
    <mergeCell ref="C6:F6"/>
    <mergeCell ref="A7:B7"/>
    <mergeCell ref="C7:F7"/>
  </mergeCells>
  <conditionalFormatting sqref="H13:K61">
    <cfRule type="expression" dxfId="79" priority="7" stopIfTrue="1">
      <formula>$E13="not included"</formula>
    </cfRule>
  </conditionalFormatting>
  <conditionalFormatting sqref="E13:E61">
    <cfRule type="expression" dxfId="78" priority="6">
      <formula>B13=""</formula>
    </cfRule>
  </conditionalFormatting>
  <conditionalFormatting sqref="L13:L61">
    <cfRule type="expression" dxfId="77" priority="5">
      <formula>P13="O"</formula>
    </cfRule>
  </conditionalFormatting>
  <conditionalFormatting sqref="E13:E61">
    <cfRule type="expression" dxfId="76" priority="4">
      <formula>SUMPRODUCT(ISNUMBER(FIND($T$13:$T$20,E13))*1)&gt;0</formula>
    </cfRule>
  </conditionalFormatting>
  <conditionalFormatting sqref="G13">
    <cfRule type="expression" dxfId="75" priority="1">
      <formula>AND(G13&gt;0.005, E13=2411)</formula>
    </cfRule>
    <cfRule type="expression" dxfId="74" priority="2">
      <formula>AND(G13&gt;0.0015, E13=2410)</formula>
    </cfRule>
    <cfRule type="expression" dxfId="73" priority="3">
      <formula>AND(G13&gt;0.005, E13=2401)</formula>
    </cfRule>
  </conditionalFormatting>
  <dataValidations count="5">
    <dataValidation type="list" allowBlank="1" showInputMessage="1" showErrorMessage="1" error="Bitte auswählen!" sqref="L13:L61" xr:uid="{8BFE7398-2906-41BA-B645-B7792DE3D607}">
      <formula1>Ausnahme_anNBO</formula1>
    </dataValidation>
    <dataValidation type="list" allowBlank="1" showInputMessage="1" showErrorMessage="1" sqref="K13:K61" xr:uid="{1DD96A5F-74AF-4651-A744-6E38DEAB18F1}">
      <formula1>anNBO</formula1>
    </dataValidation>
    <dataValidation type="list" allowBlank="1" showInputMessage="1" showErrorMessage="1" sqref="J13:J61" xr:uid="{41BF163F-0519-435B-A25F-2DC461F0FD8C}">
      <formula1>aNBO</formula1>
    </dataValidation>
    <dataValidation type="list" allowBlank="1" showInputMessage="1" showErrorMessage="1" sqref="H13:H61" xr:uid="{17160329-A3DE-4109-80C5-ADDA954E4139}">
      <formula1>AW</formula1>
    </dataValidation>
    <dataValidation type="list" showInputMessage="1" showErrorMessage="1" errorTitle="DID Nummer" error="not a number from the DID-List" promptTitle="DID Nummer" prompt="Please fill-in or select. If substance not included in the DID-List select &quot;not included&quot;. In this case estimate values for column H to K and fill-in." sqref="E13:E61" xr:uid="{79F58BBB-3B8A-4096-B722-993D92AEAB9B}">
      <formula1>DID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E0099-2CCA-4DD0-846F-22922650278C}">
  <dimension ref="A1:K67"/>
  <sheetViews>
    <sheetView workbookViewId="0">
      <selection activeCell="K10" sqref="K10"/>
    </sheetView>
  </sheetViews>
  <sheetFormatPr defaultRowHeight="14.4"/>
  <cols>
    <col min="1" max="1" width="5.109375" customWidth="1"/>
    <col min="2" max="2" width="35" customWidth="1"/>
    <col min="3" max="3" width="18" customWidth="1"/>
    <col min="4" max="4" width="12.44140625" customWidth="1"/>
    <col min="5" max="5" width="13.5546875" customWidth="1"/>
    <col min="6" max="6" width="11.88671875" customWidth="1"/>
    <col min="7" max="7" width="12.6640625" customWidth="1"/>
    <col min="8" max="8" width="18.109375" customWidth="1"/>
    <col min="9" max="9" width="18" customWidth="1"/>
    <col min="10" max="10" width="12" customWidth="1"/>
    <col min="11" max="11" width="11" customWidth="1"/>
  </cols>
  <sheetData>
    <row r="1" spans="1:11" ht="15.6">
      <c r="A1" s="2"/>
      <c r="B1" s="112"/>
      <c r="C1" s="32"/>
      <c r="D1" s="461" t="s">
        <v>397</v>
      </c>
      <c r="E1" s="497"/>
      <c r="F1" s="462"/>
      <c r="G1" s="477">
        <v>0</v>
      </c>
      <c r="H1" s="486"/>
      <c r="I1" s="478"/>
      <c r="J1" s="6"/>
      <c r="K1" s="6"/>
    </row>
    <row r="2" spans="1:11" ht="15.6">
      <c r="A2" s="41"/>
      <c r="B2" s="104"/>
      <c r="C2" s="104"/>
      <c r="D2" s="41"/>
      <c r="E2" s="17"/>
      <c r="F2" s="107"/>
      <c r="G2" s="117"/>
      <c r="H2" s="11" t="s">
        <v>398</v>
      </c>
      <c r="I2" s="37"/>
      <c r="J2" s="6"/>
      <c r="K2" s="6"/>
    </row>
    <row r="3" spans="1:11" ht="15.6">
      <c r="A3" s="41"/>
      <c r="B3" s="104"/>
      <c r="C3" s="104"/>
      <c r="D3" s="41"/>
      <c r="E3" s="17"/>
      <c r="F3" s="107"/>
      <c r="G3" s="19"/>
      <c r="H3" s="34" t="s">
        <v>399</v>
      </c>
      <c r="I3" s="63">
        <v>0</v>
      </c>
      <c r="J3" s="6"/>
      <c r="K3" s="6"/>
    </row>
    <row r="4" spans="1:11" ht="15.6">
      <c r="A4" s="449" t="s">
        <v>394</v>
      </c>
      <c r="B4" s="450"/>
      <c r="C4" s="501">
        <v>0</v>
      </c>
      <c r="D4" s="501"/>
      <c r="E4" s="501"/>
      <c r="F4" s="501"/>
      <c r="G4" s="19"/>
      <c r="H4" s="13" t="s">
        <v>400</v>
      </c>
      <c r="I4" s="64">
        <v>0</v>
      </c>
      <c r="J4" s="6"/>
      <c r="K4" s="6"/>
    </row>
    <row r="5" spans="1:11" ht="15.6">
      <c r="A5" s="449" t="s">
        <v>395</v>
      </c>
      <c r="B5" s="450"/>
      <c r="C5" s="501">
        <v>0</v>
      </c>
      <c r="D5" s="501"/>
      <c r="E5" s="501"/>
      <c r="F5" s="501"/>
      <c r="G5" s="117"/>
      <c r="H5" s="37"/>
      <c r="I5" s="37"/>
      <c r="J5" s="6"/>
      <c r="K5" s="6"/>
    </row>
    <row r="6" spans="1:11" ht="15.6">
      <c r="A6" s="449" t="s">
        <v>450</v>
      </c>
      <c r="B6" s="450"/>
      <c r="C6" s="501">
        <v>0</v>
      </c>
      <c r="D6" s="501"/>
      <c r="E6" s="501"/>
      <c r="F6" s="501"/>
      <c r="G6" s="29"/>
      <c r="H6" s="37"/>
      <c r="I6" s="37"/>
      <c r="J6" s="6"/>
      <c r="K6" s="6"/>
    </row>
    <row r="7" spans="1:11" ht="15.6">
      <c r="A7" s="449" t="s">
        <v>451</v>
      </c>
      <c r="B7" s="450"/>
      <c r="C7" s="501">
        <v>0</v>
      </c>
      <c r="D7" s="501"/>
      <c r="E7" s="501"/>
      <c r="F7" s="501"/>
      <c r="G7" s="29"/>
      <c r="H7" s="37"/>
      <c r="I7" s="37"/>
      <c r="J7" s="6"/>
      <c r="K7" s="6"/>
    </row>
    <row r="8" spans="1:11">
      <c r="A8" s="449" t="s">
        <v>452</v>
      </c>
      <c r="B8" s="450"/>
      <c r="C8" s="501">
        <v>0</v>
      </c>
      <c r="D8" s="501"/>
      <c r="E8" s="501"/>
      <c r="F8" s="501"/>
      <c r="G8" s="155"/>
      <c r="H8" s="155"/>
      <c r="I8" s="155"/>
      <c r="J8" s="155"/>
      <c r="K8" s="155"/>
    </row>
    <row r="9" spans="1:11">
      <c r="A9" s="67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pans="1:11" ht="51">
      <c r="A10" s="118" t="s">
        <v>431</v>
      </c>
      <c r="B10" s="118" t="s">
        <v>434</v>
      </c>
      <c r="C10" s="44" t="s">
        <v>427</v>
      </c>
      <c r="D10" s="74" t="s">
        <v>470</v>
      </c>
      <c r="E10" s="74" t="s">
        <v>812</v>
      </c>
      <c r="F10" s="74" t="s">
        <v>473</v>
      </c>
      <c r="G10" s="74" t="s">
        <v>474</v>
      </c>
      <c r="H10" s="74" t="s">
        <v>475</v>
      </c>
      <c r="I10" s="74" t="s">
        <v>476</v>
      </c>
      <c r="J10" s="74" t="s">
        <v>477</v>
      </c>
      <c r="K10" s="74" t="s">
        <v>1011</v>
      </c>
    </row>
    <row r="11" spans="1:11" ht="30.6">
      <c r="A11" s="119" t="s">
        <v>453</v>
      </c>
      <c r="B11" s="119" t="s">
        <v>435</v>
      </c>
      <c r="C11" s="49" t="s">
        <v>428</v>
      </c>
      <c r="D11" s="80" t="s">
        <v>471</v>
      </c>
      <c r="E11" s="80" t="s">
        <v>472</v>
      </c>
      <c r="F11" s="80" t="s">
        <v>428</v>
      </c>
      <c r="G11" s="80" t="s">
        <v>428</v>
      </c>
      <c r="H11" s="80" t="s">
        <v>471</v>
      </c>
      <c r="I11" s="80" t="s">
        <v>471</v>
      </c>
      <c r="J11" s="80" t="s">
        <v>471</v>
      </c>
      <c r="K11" s="80" t="s">
        <v>471</v>
      </c>
    </row>
    <row r="12" spans="1:11">
      <c r="A12" s="82">
        <v>1</v>
      </c>
      <c r="B12" s="156" t="s">
        <v>432</v>
      </c>
      <c r="C12" s="124" t="s">
        <v>11</v>
      </c>
      <c r="D12" s="87" t="s">
        <v>2</v>
      </c>
      <c r="E12" s="157" t="s">
        <v>2</v>
      </c>
      <c r="F12" s="158" t="s">
        <v>2</v>
      </c>
      <c r="G12" s="87" t="s">
        <v>2</v>
      </c>
      <c r="H12" s="157" t="s">
        <v>2</v>
      </c>
      <c r="I12" s="157" t="s">
        <v>2</v>
      </c>
      <c r="J12" s="157" t="s">
        <v>2</v>
      </c>
      <c r="K12" s="157" t="s">
        <v>2</v>
      </c>
    </row>
    <row r="13" spans="1:11">
      <c r="A13" s="82">
        <v>2</v>
      </c>
      <c r="B13" s="159" t="s">
        <v>11</v>
      </c>
      <c r="C13" s="160" t="s">
        <v>11</v>
      </c>
      <c r="D13" s="160" t="s">
        <v>11</v>
      </c>
      <c r="E13" s="161" t="s">
        <v>11</v>
      </c>
      <c r="F13" s="162" t="s">
        <v>11</v>
      </c>
      <c r="G13" s="162" t="s">
        <v>11</v>
      </c>
      <c r="H13" s="163" t="s">
        <v>11</v>
      </c>
      <c r="I13" s="163" t="s">
        <v>11</v>
      </c>
      <c r="J13" s="162" t="s">
        <v>11</v>
      </c>
      <c r="K13" s="163" t="s">
        <v>11</v>
      </c>
    </row>
    <row r="14" spans="1:11">
      <c r="A14" s="82">
        <v>3</v>
      </c>
      <c r="B14" s="159" t="s">
        <v>11</v>
      </c>
      <c r="C14" s="160" t="s">
        <v>11</v>
      </c>
      <c r="D14" s="160" t="s">
        <v>11</v>
      </c>
      <c r="E14" s="161" t="s">
        <v>11</v>
      </c>
      <c r="F14" s="162" t="s">
        <v>11</v>
      </c>
      <c r="G14" s="162" t="s">
        <v>11</v>
      </c>
      <c r="H14" s="163" t="s">
        <v>11</v>
      </c>
      <c r="I14" s="163" t="s">
        <v>11</v>
      </c>
      <c r="J14" s="162" t="s">
        <v>11</v>
      </c>
      <c r="K14" s="163" t="s">
        <v>11</v>
      </c>
    </row>
    <row r="15" spans="1:11">
      <c r="A15" s="82">
        <v>4</v>
      </c>
      <c r="B15" s="159" t="s">
        <v>11</v>
      </c>
      <c r="C15" s="160" t="s">
        <v>11</v>
      </c>
      <c r="D15" s="160" t="s">
        <v>11</v>
      </c>
      <c r="E15" s="161" t="s">
        <v>11</v>
      </c>
      <c r="F15" s="162" t="s">
        <v>11</v>
      </c>
      <c r="G15" s="162" t="s">
        <v>11</v>
      </c>
      <c r="H15" s="163" t="s">
        <v>11</v>
      </c>
      <c r="I15" s="163" t="s">
        <v>11</v>
      </c>
      <c r="J15" s="162" t="s">
        <v>11</v>
      </c>
      <c r="K15" s="163" t="s">
        <v>11</v>
      </c>
    </row>
    <row r="16" spans="1:11">
      <c r="A16" s="82">
        <v>5</v>
      </c>
      <c r="B16" s="159" t="s">
        <v>11</v>
      </c>
      <c r="C16" s="160" t="s">
        <v>11</v>
      </c>
      <c r="D16" s="160" t="s">
        <v>11</v>
      </c>
      <c r="E16" s="161" t="s">
        <v>11</v>
      </c>
      <c r="F16" s="162" t="s">
        <v>11</v>
      </c>
      <c r="G16" s="162" t="s">
        <v>11</v>
      </c>
      <c r="H16" s="163" t="s">
        <v>11</v>
      </c>
      <c r="I16" s="163" t="s">
        <v>11</v>
      </c>
      <c r="J16" s="162" t="s">
        <v>11</v>
      </c>
      <c r="K16" s="163" t="s">
        <v>11</v>
      </c>
    </row>
    <row r="17" spans="1:11">
      <c r="A17" s="82">
        <v>6</v>
      </c>
      <c r="B17" s="159" t="s">
        <v>11</v>
      </c>
      <c r="C17" s="160" t="s">
        <v>11</v>
      </c>
      <c r="D17" s="160" t="s">
        <v>11</v>
      </c>
      <c r="E17" s="161" t="s">
        <v>11</v>
      </c>
      <c r="F17" s="162" t="s">
        <v>11</v>
      </c>
      <c r="G17" s="162" t="s">
        <v>11</v>
      </c>
      <c r="H17" s="163" t="s">
        <v>11</v>
      </c>
      <c r="I17" s="163" t="s">
        <v>11</v>
      </c>
      <c r="J17" s="162" t="s">
        <v>11</v>
      </c>
      <c r="K17" s="163" t="s">
        <v>11</v>
      </c>
    </row>
    <row r="18" spans="1:11">
      <c r="A18" s="82">
        <v>7</v>
      </c>
      <c r="B18" s="159" t="s">
        <v>11</v>
      </c>
      <c r="C18" s="160" t="s">
        <v>11</v>
      </c>
      <c r="D18" s="160" t="s">
        <v>11</v>
      </c>
      <c r="E18" s="161" t="s">
        <v>11</v>
      </c>
      <c r="F18" s="162" t="s">
        <v>11</v>
      </c>
      <c r="G18" s="162" t="s">
        <v>11</v>
      </c>
      <c r="H18" s="163" t="s">
        <v>11</v>
      </c>
      <c r="I18" s="163" t="s">
        <v>11</v>
      </c>
      <c r="J18" s="162" t="s">
        <v>11</v>
      </c>
      <c r="K18" s="163" t="s">
        <v>11</v>
      </c>
    </row>
    <row r="19" spans="1:11">
      <c r="A19" s="82">
        <v>8</v>
      </c>
      <c r="B19" s="159" t="s">
        <v>11</v>
      </c>
      <c r="C19" s="160" t="s">
        <v>11</v>
      </c>
      <c r="D19" s="160" t="s">
        <v>11</v>
      </c>
      <c r="E19" s="161" t="s">
        <v>11</v>
      </c>
      <c r="F19" s="162" t="s">
        <v>11</v>
      </c>
      <c r="G19" s="162" t="s">
        <v>11</v>
      </c>
      <c r="H19" s="163" t="s">
        <v>11</v>
      </c>
      <c r="I19" s="163" t="s">
        <v>11</v>
      </c>
      <c r="J19" s="162" t="s">
        <v>11</v>
      </c>
      <c r="K19" s="163" t="s">
        <v>11</v>
      </c>
    </row>
    <row r="20" spans="1:11">
      <c r="A20" s="82">
        <v>9</v>
      </c>
      <c r="B20" s="159" t="s">
        <v>11</v>
      </c>
      <c r="C20" s="160" t="s">
        <v>11</v>
      </c>
      <c r="D20" s="160" t="s">
        <v>11</v>
      </c>
      <c r="E20" s="161" t="s">
        <v>11</v>
      </c>
      <c r="F20" s="162" t="s">
        <v>11</v>
      </c>
      <c r="G20" s="162" t="s">
        <v>11</v>
      </c>
      <c r="H20" s="163" t="s">
        <v>11</v>
      </c>
      <c r="I20" s="163" t="s">
        <v>11</v>
      </c>
      <c r="J20" s="162" t="s">
        <v>11</v>
      </c>
      <c r="K20" s="163" t="s">
        <v>11</v>
      </c>
    </row>
    <row r="21" spans="1:11">
      <c r="A21" s="82">
        <v>10</v>
      </c>
      <c r="B21" s="159" t="s">
        <v>11</v>
      </c>
      <c r="C21" s="160" t="s">
        <v>11</v>
      </c>
      <c r="D21" s="160" t="s">
        <v>11</v>
      </c>
      <c r="E21" s="161" t="s">
        <v>11</v>
      </c>
      <c r="F21" s="162" t="s">
        <v>11</v>
      </c>
      <c r="G21" s="162" t="s">
        <v>11</v>
      </c>
      <c r="H21" s="163" t="s">
        <v>11</v>
      </c>
      <c r="I21" s="163" t="s">
        <v>11</v>
      </c>
      <c r="J21" s="162" t="s">
        <v>11</v>
      </c>
      <c r="K21" s="163" t="s">
        <v>11</v>
      </c>
    </row>
    <row r="22" spans="1:11">
      <c r="A22" s="82">
        <v>11</v>
      </c>
      <c r="B22" s="159" t="s">
        <v>11</v>
      </c>
      <c r="C22" s="160" t="s">
        <v>11</v>
      </c>
      <c r="D22" s="160" t="s">
        <v>11</v>
      </c>
      <c r="E22" s="161" t="s">
        <v>11</v>
      </c>
      <c r="F22" s="162" t="s">
        <v>11</v>
      </c>
      <c r="G22" s="162" t="s">
        <v>11</v>
      </c>
      <c r="H22" s="163" t="s">
        <v>11</v>
      </c>
      <c r="I22" s="163" t="s">
        <v>11</v>
      </c>
      <c r="J22" s="162" t="s">
        <v>11</v>
      </c>
      <c r="K22" s="163" t="s">
        <v>11</v>
      </c>
    </row>
    <row r="23" spans="1:11">
      <c r="A23" s="82">
        <v>12</v>
      </c>
      <c r="B23" s="159" t="s">
        <v>11</v>
      </c>
      <c r="C23" s="160" t="s">
        <v>11</v>
      </c>
      <c r="D23" s="160" t="s">
        <v>11</v>
      </c>
      <c r="E23" s="161" t="s">
        <v>11</v>
      </c>
      <c r="F23" s="162" t="s">
        <v>11</v>
      </c>
      <c r="G23" s="162" t="s">
        <v>11</v>
      </c>
      <c r="H23" s="163" t="s">
        <v>11</v>
      </c>
      <c r="I23" s="163" t="s">
        <v>11</v>
      </c>
      <c r="J23" s="162" t="s">
        <v>11</v>
      </c>
      <c r="K23" s="163" t="s">
        <v>11</v>
      </c>
    </row>
    <row r="24" spans="1:11">
      <c r="A24" s="82">
        <v>13</v>
      </c>
      <c r="B24" s="159" t="s">
        <v>11</v>
      </c>
      <c r="C24" s="160" t="s">
        <v>11</v>
      </c>
      <c r="D24" s="160" t="s">
        <v>11</v>
      </c>
      <c r="E24" s="161" t="s">
        <v>11</v>
      </c>
      <c r="F24" s="162" t="s">
        <v>11</v>
      </c>
      <c r="G24" s="162" t="s">
        <v>11</v>
      </c>
      <c r="H24" s="163" t="s">
        <v>11</v>
      </c>
      <c r="I24" s="163" t="s">
        <v>11</v>
      </c>
      <c r="J24" s="162" t="s">
        <v>11</v>
      </c>
      <c r="K24" s="163" t="s">
        <v>11</v>
      </c>
    </row>
    <row r="25" spans="1:11">
      <c r="A25" s="82">
        <v>14</v>
      </c>
      <c r="B25" s="159" t="s">
        <v>11</v>
      </c>
      <c r="C25" s="160" t="s">
        <v>11</v>
      </c>
      <c r="D25" s="160" t="s">
        <v>11</v>
      </c>
      <c r="E25" s="161" t="s">
        <v>11</v>
      </c>
      <c r="F25" s="162" t="s">
        <v>11</v>
      </c>
      <c r="G25" s="162" t="s">
        <v>11</v>
      </c>
      <c r="H25" s="163" t="s">
        <v>11</v>
      </c>
      <c r="I25" s="163" t="s">
        <v>11</v>
      </c>
      <c r="J25" s="162" t="s">
        <v>11</v>
      </c>
      <c r="K25" s="163" t="s">
        <v>11</v>
      </c>
    </row>
    <row r="26" spans="1:11">
      <c r="A26" s="82">
        <v>15</v>
      </c>
      <c r="B26" s="159" t="s">
        <v>11</v>
      </c>
      <c r="C26" s="160" t="s">
        <v>11</v>
      </c>
      <c r="D26" s="160" t="s">
        <v>11</v>
      </c>
      <c r="E26" s="161" t="s">
        <v>11</v>
      </c>
      <c r="F26" s="162" t="s">
        <v>11</v>
      </c>
      <c r="G26" s="162" t="s">
        <v>11</v>
      </c>
      <c r="H26" s="163" t="s">
        <v>11</v>
      </c>
      <c r="I26" s="163" t="s">
        <v>11</v>
      </c>
      <c r="J26" s="162" t="s">
        <v>11</v>
      </c>
      <c r="K26" s="163" t="s">
        <v>11</v>
      </c>
    </row>
    <row r="27" spans="1:11">
      <c r="A27" s="82">
        <v>16</v>
      </c>
      <c r="B27" s="159" t="s">
        <v>11</v>
      </c>
      <c r="C27" s="160" t="s">
        <v>11</v>
      </c>
      <c r="D27" s="160" t="s">
        <v>11</v>
      </c>
      <c r="E27" s="161" t="s">
        <v>11</v>
      </c>
      <c r="F27" s="162" t="s">
        <v>11</v>
      </c>
      <c r="G27" s="162" t="s">
        <v>11</v>
      </c>
      <c r="H27" s="163" t="s">
        <v>11</v>
      </c>
      <c r="I27" s="163" t="s">
        <v>11</v>
      </c>
      <c r="J27" s="162" t="s">
        <v>11</v>
      </c>
      <c r="K27" s="163" t="s">
        <v>11</v>
      </c>
    </row>
    <row r="28" spans="1:11">
      <c r="A28" s="82">
        <v>17</v>
      </c>
      <c r="B28" s="159" t="s">
        <v>11</v>
      </c>
      <c r="C28" s="160" t="s">
        <v>11</v>
      </c>
      <c r="D28" s="160" t="s">
        <v>11</v>
      </c>
      <c r="E28" s="161" t="s">
        <v>11</v>
      </c>
      <c r="F28" s="162" t="s">
        <v>11</v>
      </c>
      <c r="G28" s="162" t="s">
        <v>11</v>
      </c>
      <c r="H28" s="163" t="s">
        <v>11</v>
      </c>
      <c r="I28" s="163" t="s">
        <v>11</v>
      </c>
      <c r="J28" s="162" t="s">
        <v>11</v>
      </c>
      <c r="K28" s="163" t="s">
        <v>11</v>
      </c>
    </row>
    <row r="29" spans="1:11">
      <c r="A29" s="82">
        <v>18</v>
      </c>
      <c r="B29" s="159" t="s">
        <v>11</v>
      </c>
      <c r="C29" s="160" t="s">
        <v>11</v>
      </c>
      <c r="D29" s="160" t="s">
        <v>11</v>
      </c>
      <c r="E29" s="161" t="s">
        <v>11</v>
      </c>
      <c r="F29" s="162" t="s">
        <v>11</v>
      </c>
      <c r="G29" s="162" t="s">
        <v>11</v>
      </c>
      <c r="H29" s="163" t="s">
        <v>11</v>
      </c>
      <c r="I29" s="163" t="s">
        <v>11</v>
      </c>
      <c r="J29" s="162" t="s">
        <v>11</v>
      </c>
      <c r="K29" s="163" t="s">
        <v>11</v>
      </c>
    </row>
    <row r="30" spans="1:11">
      <c r="A30" s="82">
        <v>19</v>
      </c>
      <c r="B30" s="159" t="s">
        <v>11</v>
      </c>
      <c r="C30" s="160" t="s">
        <v>11</v>
      </c>
      <c r="D30" s="160" t="s">
        <v>11</v>
      </c>
      <c r="E30" s="161" t="s">
        <v>11</v>
      </c>
      <c r="F30" s="162" t="s">
        <v>11</v>
      </c>
      <c r="G30" s="162" t="s">
        <v>11</v>
      </c>
      <c r="H30" s="163" t="s">
        <v>11</v>
      </c>
      <c r="I30" s="163" t="s">
        <v>11</v>
      </c>
      <c r="J30" s="162" t="s">
        <v>11</v>
      </c>
      <c r="K30" s="163" t="s">
        <v>11</v>
      </c>
    </row>
    <row r="31" spans="1:11">
      <c r="A31" s="82">
        <v>20</v>
      </c>
      <c r="B31" s="159" t="s">
        <v>11</v>
      </c>
      <c r="C31" s="160" t="s">
        <v>11</v>
      </c>
      <c r="D31" s="160" t="s">
        <v>11</v>
      </c>
      <c r="E31" s="161" t="s">
        <v>11</v>
      </c>
      <c r="F31" s="162" t="s">
        <v>11</v>
      </c>
      <c r="G31" s="162" t="s">
        <v>11</v>
      </c>
      <c r="H31" s="163" t="s">
        <v>11</v>
      </c>
      <c r="I31" s="163" t="s">
        <v>11</v>
      </c>
      <c r="J31" s="162" t="s">
        <v>11</v>
      </c>
      <c r="K31" s="163" t="s">
        <v>11</v>
      </c>
    </row>
    <row r="32" spans="1:11">
      <c r="A32" s="82">
        <v>21</v>
      </c>
      <c r="B32" s="159" t="s">
        <v>11</v>
      </c>
      <c r="C32" s="160" t="s">
        <v>11</v>
      </c>
      <c r="D32" s="160" t="s">
        <v>11</v>
      </c>
      <c r="E32" s="161" t="s">
        <v>11</v>
      </c>
      <c r="F32" s="162" t="s">
        <v>11</v>
      </c>
      <c r="G32" s="162" t="s">
        <v>11</v>
      </c>
      <c r="H32" s="163" t="s">
        <v>11</v>
      </c>
      <c r="I32" s="163" t="s">
        <v>11</v>
      </c>
      <c r="J32" s="162" t="s">
        <v>11</v>
      </c>
      <c r="K32" s="163" t="s">
        <v>11</v>
      </c>
    </row>
    <row r="33" spans="1:11">
      <c r="A33" s="82">
        <v>22</v>
      </c>
      <c r="B33" s="159" t="s">
        <v>11</v>
      </c>
      <c r="C33" s="160" t="s">
        <v>11</v>
      </c>
      <c r="D33" s="160" t="s">
        <v>11</v>
      </c>
      <c r="E33" s="161" t="s">
        <v>11</v>
      </c>
      <c r="F33" s="162" t="s">
        <v>11</v>
      </c>
      <c r="G33" s="162" t="s">
        <v>11</v>
      </c>
      <c r="H33" s="163" t="s">
        <v>11</v>
      </c>
      <c r="I33" s="163" t="s">
        <v>11</v>
      </c>
      <c r="J33" s="162" t="s">
        <v>11</v>
      </c>
      <c r="K33" s="163" t="s">
        <v>11</v>
      </c>
    </row>
    <row r="34" spans="1:11">
      <c r="A34" s="82">
        <v>23</v>
      </c>
      <c r="B34" s="159" t="s">
        <v>11</v>
      </c>
      <c r="C34" s="160" t="s">
        <v>11</v>
      </c>
      <c r="D34" s="160" t="s">
        <v>11</v>
      </c>
      <c r="E34" s="161" t="s">
        <v>11</v>
      </c>
      <c r="F34" s="162" t="s">
        <v>11</v>
      </c>
      <c r="G34" s="162" t="s">
        <v>11</v>
      </c>
      <c r="H34" s="163" t="s">
        <v>11</v>
      </c>
      <c r="I34" s="163" t="s">
        <v>11</v>
      </c>
      <c r="J34" s="162" t="s">
        <v>11</v>
      </c>
      <c r="K34" s="163" t="s">
        <v>11</v>
      </c>
    </row>
    <row r="35" spans="1:11">
      <c r="A35" s="82">
        <v>24</v>
      </c>
      <c r="B35" s="159" t="s">
        <v>11</v>
      </c>
      <c r="C35" s="160" t="s">
        <v>11</v>
      </c>
      <c r="D35" s="160" t="s">
        <v>11</v>
      </c>
      <c r="E35" s="161" t="s">
        <v>11</v>
      </c>
      <c r="F35" s="162" t="s">
        <v>11</v>
      </c>
      <c r="G35" s="162" t="s">
        <v>11</v>
      </c>
      <c r="H35" s="163" t="s">
        <v>11</v>
      </c>
      <c r="I35" s="163" t="s">
        <v>11</v>
      </c>
      <c r="J35" s="162" t="s">
        <v>11</v>
      </c>
      <c r="K35" s="163" t="s">
        <v>11</v>
      </c>
    </row>
    <row r="36" spans="1:11">
      <c r="A36" s="82">
        <v>25</v>
      </c>
      <c r="B36" s="159" t="s">
        <v>11</v>
      </c>
      <c r="C36" s="160" t="s">
        <v>11</v>
      </c>
      <c r="D36" s="160" t="s">
        <v>11</v>
      </c>
      <c r="E36" s="161" t="s">
        <v>11</v>
      </c>
      <c r="F36" s="162" t="s">
        <v>11</v>
      </c>
      <c r="G36" s="162" t="s">
        <v>11</v>
      </c>
      <c r="H36" s="163" t="s">
        <v>11</v>
      </c>
      <c r="I36" s="163" t="s">
        <v>11</v>
      </c>
      <c r="J36" s="162" t="s">
        <v>11</v>
      </c>
      <c r="K36" s="163" t="s">
        <v>11</v>
      </c>
    </row>
    <row r="37" spans="1:11">
      <c r="A37" s="82">
        <v>26</v>
      </c>
      <c r="B37" s="159" t="s">
        <v>11</v>
      </c>
      <c r="C37" s="160" t="s">
        <v>11</v>
      </c>
      <c r="D37" s="160" t="s">
        <v>11</v>
      </c>
      <c r="E37" s="161" t="s">
        <v>11</v>
      </c>
      <c r="F37" s="162" t="s">
        <v>11</v>
      </c>
      <c r="G37" s="162" t="s">
        <v>11</v>
      </c>
      <c r="H37" s="163" t="s">
        <v>11</v>
      </c>
      <c r="I37" s="163" t="s">
        <v>11</v>
      </c>
      <c r="J37" s="162" t="s">
        <v>11</v>
      </c>
      <c r="K37" s="163" t="s">
        <v>11</v>
      </c>
    </row>
    <row r="38" spans="1:11">
      <c r="A38" s="82">
        <v>27</v>
      </c>
      <c r="B38" s="159" t="s">
        <v>11</v>
      </c>
      <c r="C38" s="160" t="s">
        <v>11</v>
      </c>
      <c r="D38" s="160" t="s">
        <v>11</v>
      </c>
      <c r="E38" s="161" t="s">
        <v>11</v>
      </c>
      <c r="F38" s="162" t="s">
        <v>11</v>
      </c>
      <c r="G38" s="162" t="s">
        <v>11</v>
      </c>
      <c r="H38" s="163" t="s">
        <v>11</v>
      </c>
      <c r="I38" s="163" t="s">
        <v>11</v>
      </c>
      <c r="J38" s="162" t="s">
        <v>11</v>
      </c>
      <c r="K38" s="163" t="s">
        <v>11</v>
      </c>
    </row>
    <row r="39" spans="1:11">
      <c r="A39" s="82">
        <v>28</v>
      </c>
      <c r="B39" s="159" t="s">
        <v>11</v>
      </c>
      <c r="C39" s="160" t="s">
        <v>11</v>
      </c>
      <c r="D39" s="160" t="s">
        <v>11</v>
      </c>
      <c r="E39" s="161" t="s">
        <v>11</v>
      </c>
      <c r="F39" s="162" t="s">
        <v>11</v>
      </c>
      <c r="G39" s="162" t="s">
        <v>11</v>
      </c>
      <c r="H39" s="163" t="s">
        <v>11</v>
      </c>
      <c r="I39" s="163" t="s">
        <v>11</v>
      </c>
      <c r="J39" s="162" t="s">
        <v>11</v>
      </c>
      <c r="K39" s="163" t="s">
        <v>11</v>
      </c>
    </row>
    <row r="40" spans="1:11">
      <c r="A40" s="82">
        <v>29</v>
      </c>
      <c r="B40" s="159" t="s">
        <v>11</v>
      </c>
      <c r="C40" s="160" t="s">
        <v>11</v>
      </c>
      <c r="D40" s="160" t="s">
        <v>11</v>
      </c>
      <c r="E40" s="161" t="s">
        <v>11</v>
      </c>
      <c r="F40" s="162" t="s">
        <v>11</v>
      </c>
      <c r="G40" s="162" t="s">
        <v>11</v>
      </c>
      <c r="H40" s="163" t="s">
        <v>11</v>
      </c>
      <c r="I40" s="163" t="s">
        <v>11</v>
      </c>
      <c r="J40" s="162" t="s">
        <v>11</v>
      </c>
      <c r="K40" s="163" t="s">
        <v>11</v>
      </c>
    </row>
    <row r="41" spans="1:11">
      <c r="A41" s="82">
        <v>30</v>
      </c>
      <c r="B41" s="159" t="s">
        <v>11</v>
      </c>
      <c r="C41" s="160" t="s">
        <v>11</v>
      </c>
      <c r="D41" s="160" t="s">
        <v>11</v>
      </c>
      <c r="E41" s="161" t="s">
        <v>11</v>
      </c>
      <c r="F41" s="162" t="s">
        <v>11</v>
      </c>
      <c r="G41" s="162" t="s">
        <v>11</v>
      </c>
      <c r="H41" s="163" t="s">
        <v>11</v>
      </c>
      <c r="I41" s="163" t="s">
        <v>11</v>
      </c>
      <c r="J41" s="162" t="s">
        <v>11</v>
      </c>
      <c r="K41" s="163" t="s">
        <v>11</v>
      </c>
    </row>
    <row r="42" spans="1:11">
      <c r="A42" s="82">
        <v>31</v>
      </c>
      <c r="B42" s="159" t="s">
        <v>11</v>
      </c>
      <c r="C42" s="160" t="s">
        <v>11</v>
      </c>
      <c r="D42" s="160" t="s">
        <v>11</v>
      </c>
      <c r="E42" s="161" t="s">
        <v>11</v>
      </c>
      <c r="F42" s="162" t="s">
        <v>11</v>
      </c>
      <c r="G42" s="162" t="s">
        <v>11</v>
      </c>
      <c r="H42" s="163" t="s">
        <v>11</v>
      </c>
      <c r="I42" s="163" t="s">
        <v>11</v>
      </c>
      <c r="J42" s="162" t="s">
        <v>11</v>
      </c>
      <c r="K42" s="163" t="s">
        <v>11</v>
      </c>
    </row>
    <row r="43" spans="1:11">
      <c r="A43" s="82">
        <v>32</v>
      </c>
      <c r="B43" s="159" t="s">
        <v>11</v>
      </c>
      <c r="C43" s="160" t="s">
        <v>11</v>
      </c>
      <c r="D43" s="160" t="s">
        <v>11</v>
      </c>
      <c r="E43" s="161" t="s">
        <v>11</v>
      </c>
      <c r="F43" s="162" t="s">
        <v>11</v>
      </c>
      <c r="G43" s="162" t="s">
        <v>11</v>
      </c>
      <c r="H43" s="163" t="s">
        <v>11</v>
      </c>
      <c r="I43" s="163" t="s">
        <v>11</v>
      </c>
      <c r="J43" s="162" t="s">
        <v>11</v>
      </c>
      <c r="K43" s="163" t="s">
        <v>11</v>
      </c>
    </row>
    <row r="44" spans="1:11">
      <c r="A44" s="82">
        <v>33</v>
      </c>
      <c r="B44" s="159" t="s">
        <v>11</v>
      </c>
      <c r="C44" s="160" t="s">
        <v>11</v>
      </c>
      <c r="D44" s="160" t="s">
        <v>11</v>
      </c>
      <c r="E44" s="161" t="s">
        <v>11</v>
      </c>
      <c r="F44" s="162" t="s">
        <v>11</v>
      </c>
      <c r="G44" s="162" t="s">
        <v>11</v>
      </c>
      <c r="H44" s="163" t="s">
        <v>11</v>
      </c>
      <c r="I44" s="163" t="s">
        <v>11</v>
      </c>
      <c r="J44" s="162" t="s">
        <v>11</v>
      </c>
      <c r="K44" s="163" t="s">
        <v>11</v>
      </c>
    </row>
    <row r="45" spans="1:11">
      <c r="A45" s="82">
        <v>34</v>
      </c>
      <c r="B45" s="159" t="s">
        <v>11</v>
      </c>
      <c r="C45" s="160" t="s">
        <v>11</v>
      </c>
      <c r="D45" s="160" t="s">
        <v>11</v>
      </c>
      <c r="E45" s="161" t="s">
        <v>11</v>
      </c>
      <c r="F45" s="162" t="s">
        <v>11</v>
      </c>
      <c r="G45" s="162" t="s">
        <v>11</v>
      </c>
      <c r="H45" s="163" t="s">
        <v>11</v>
      </c>
      <c r="I45" s="163" t="s">
        <v>11</v>
      </c>
      <c r="J45" s="162" t="s">
        <v>11</v>
      </c>
      <c r="K45" s="163" t="s">
        <v>11</v>
      </c>
    </row>
    <row r="46" spans="1:11">
      <c r="A46" s="82">
        <v>35</v>
      </c>
      <c r="B46" s="159" t="s">
        <v>11</v>
      </c>
      <c r="C46" s="160" t="s">
        <v>11</v>
      </c>
      <c r="D46" s="160" t="s">
        <v>11</v>
      </c>
      <c r="E46" s="161" t="s">
        <v>11</v>
      </c>
      <c r="F46" s="162" t="s">
        <v>11</v>
      </c>
      <c r="G46" s="162" t="s">
        <v>11</v>
      </c>
      <c r="H46" s="163" t="s">
        <v>11</v>
      </c>
      <c r="I46" s="163" t="s">
        <v>11</v>
      </c>
      <c r="J46" s="162" t="s">
        <v>11</v>
      </c>
      <c r="K46" s="163" t="s">
        <v>11</v>
      </c>
    </row>
    <row r="47" spans="1:11">
      <c r="A47" s="82">
        <v>36</v>
      </c>
      <c r="B47" s="159" t="s">
        <v>11</v>
      </c>
      <c r="C47" s="160" t="s">
        <v>11</v>
      </c>
      <c r="D47" s="160" t="s">
        <v>11</v>
      </c>
      <c r="E47" s="161" t="s">
        <v>11</v>
      </c>
      <c r="F47" s="162" t="s">
        <v>11</v>
      </c>
      <c r="G47" s="162" t="s">
        <v>11</v>
      </c>
      <c r="H47" s="163" t="s">
        <v>11</v>
      </c>
      <c r="I47" s="163" t="s">
        <v>11</v>
      </c>
      <c r="J47" s="162" t="s">
        <v>11</v>
      </c>
      <c r="K47" s="163" t="s">
        <v>11</v>
      </c>
    </row>
    <row r="48" spans="1:11">
      <c r="A48" s="82">
        <v>37</v>
      </c>
      <c r="B48" s="159" t="s">
        <v>11</v>
      </c>
      <c r="C48" s="160" t="s">
        <v>11</v>
      </c>
      <c r="D48" s="160" t="s">
        <v>11</v>
      </c>
      <c r="E48" s="161" t="s">
        <v>11</v>
      </c>
      <c r="F48" s="162" t="s">
        <v>11</v>
      </c>
      <c r="G48" s="162" t="s">
        <v>11</v>
      </c>
      <c r="H48" s="163" t="s">
        <v>11</v>
      </c>
      <c r="I48" s="163" t="s">
        <v>11</v>
      </c>
      <c r="J48" s="162" t="s">
        <v>11</v>
      </c>
      <c r="K48" s="163" t="s">
        <v>11</v>
      </c>
    </row>
    <row r="49" spans="1:11">
      <c r="A49" s="82">
        <v>38</v>
      </c>
      <c r="B49" s="159" t="s">
        <v>11</v>
      </c>
      <c r="C49" s="160" t="s">
        <v>11</v>
      </c>
      <c r="D49" s="160" t="s">
        <v>11</v>
      </c>
      <c r="E49" s="161" t="s">
        <v>11</v>
      </c>
      <c r="F49" s="162" t="s">
        <v>11</v>
      </c>
      <c r="G49" s="162" t="s">
        <v>11</v>
      </c>
      <c r="H49" s="163" t="s">
        <v>11</v>
      </c>
      <c r="I49" s="163" t="s">
        <v>11</v>
      </c>
      <c r="J49" s="162" t="s">
        <v>11</v>
      </c>
      <c r="K49" s="163" t="s">
        <v>11</v>
      </c>
    </row>
    <row r="50" spans="1:11">
      <c r="A50" s="82">
        <v>39</v>
      </c>
      <c r="B50" s="159" t="s">
        <v>11</v>
      </c>
      <c r="C50" s="160" t="s">
        <v>11</v>
      </c>
      <c r="D50" s="160" t="s">
        <v>11</v>
      </c>
      <c r="E50" s="161" t="s">
        <v>11</v>
      </c>
      <c r="F50" s="162" t="s">
        <v>11</v>
      </c>
      <c r="G50" s="162" t="s">
        <v>11</v>
      </c>
      <c r="H50" s="163" t="s">
        <v>11</v>
      </c>
      <c r="I50" s="163" t="s">
        <v>11</v>
      </c>
      <c r="J50" s="162" t="s">
        <v>11</v>
      </c>
      <c r="K50" s="163" t="s">
        <v>11</v>
      </c>
    </row>
    <row r="51" spans="1:11">
      <c r="A51" s="82">
        <v>40</v>
      </c>
      <c r="B51" s="159" t="s">
        <v>11</v>
      </c>
      <c r="C51" s="160" t="s">
        <v>11</v>
      </c>
      <c r="D51" s="160" t="s">
        <v>11</v>
      </c>
      <c r="E51" s="161" t="s">
        <v>11</v>
      </c>
      <c r="F51" s="162" t="s">
        <v>11</v>
      </c>
      <c r="G51" s="162" t="s">
        <v>11</v>
      </c>
      <c r="H51" s="163" t="s">
        <v>11</v>
      </c>
      <c r="I51" s="163" t="s">
        <v>11</v>
      </c>
      <c r="J51" s="162" t="s">
        <v>11</v>
      </c>
      <c r="K51" s="163" t="s">
        <v>11</v>
      </c>
    </row>
    <row r="52" spans="1:11">
      <c r="A52" s="82">
        <v>41</v>
      </c>
      <c r="B52" s="159" t="s">
        <v>11</v>
      </c>
      <c r="C52" s="160" t="s">
        <v>11</v>
      </c>
      <c r="D52" s="160" t="s">
        <v>11</v>
      </c>
      <c r="E52" s="161" t="s">
        <v>11</v>
      </c>
      <c r="F52" s="162" t="s">
        <v>11</v>
      </c>
      <c r="G52" s="162" t="s">
        <v>11</v>
      </c>
      <c r="H52" s="163" t="s">
        <v>11</v>
      </c>
      <c r="I52" s="163" t="s">
        <v>11</v>
      </c>
      <c r="J52" s="162" t="s">
        <v>11</v>
      </c>
      <c r="K52" s="163" t="s">
        <v>11</v>
      </c>
    </row>
    <row r="53" spans="1:11">
      <c r="A53" s="82">
        <v>42</v>
      </c>
      <c r="B53" s="159" t="s">
        <v>11</v>
      </c>
      <c r="C53" s="160" t="s">
        <v>11</v>
      </c>
      <c r="D53" s="160" t="s">
        <v>11</v>
      </c>
      <c r="E53" s="161" t="s">
        <v>11</v>
      </c>
      <c r="F53" s="162" t="s">
        <v>11</v>
      </c>
      <c r="G53" s="162" t="s">
        <v>11</v>
      </c>
      <c r="H53" s="163" t="s">
        <v>11</v>
      </c>
      <c r="I53" s="163" t="s">
        <v>11</v>
      </c>
      <c r="J53" s="162" t="s">
        <v>11</v>
      </c>
      <c r="K53" s="163" t="s">
        <v>11</v>
      </c>
    </row>
    <row r="54" spans="1:11">
      <c r="A54" s="82">
        <v>43</v>
      </c>
      <c r="B54" s="159" t="s">
        <v>11</v>
      </c>
      <c r="C54" s="160" t="s">
        <v>11</v>
      </c>
      <c r="D54" s="160" t="s">
        <v>11</v>
      </c>
      <c r="E54" s="161" t="s">
        <v>11</v>
      </c>
      <c r="F54" s="162" t="s">
        <v>11</v>
      </c>
      <c r="G54" s="162" t="s">
        <v>11</v>
      </c>
      <c r="H54" s="163" t="s">
        <v>11</v>
      </c>
      <c r="I54" s="163" t="s">
        <v>11</v>
      </c>
      <c r="J54" s="162" t="s">
        <v>11</v>
      </c>
      <c r="K54" s="163" t="s">
        <v>11</v>
      </c>
    </row>
    <row r="55" spans="1:11">
      <c r="A55" s="82">
        <v>44</v>
      </c>
      <c r="B55" s="159" t="s">
        <v>11</v>
      </c>
      <c r="C55" s="160" t="s">
        <v>11</v>
      </c>
      <c r="D55" s="160" t="s">
        <v>11</v>
      </c>
      <c r="E55" s="161" t="s">
        <v>11</v>
      </c>
      <c r="F55" s="162" t="s">
        <v>11</v>
      </c>
      <c r="G55" s="162" t="s">
        <v>11</v>
      </c>
      <c r="H55" s="163" t="s">
        <v>11</v>
      </c>
      <c r="I55" s="163" t="s">
        <v>11</v>
      </c>
      <c r="J55" s="162" t="s">
        <v>11</v>
      </c>
      <c r="K55" s="163" t="s">
        <v>11</v>
      </c>
    </row>
    <row r="56" spans="1:11">
      <c r="A56" s="82">
        <v>45</v>
      </c>
      <c r="B56" s="159" t="s">
        <v>11</v>
      </c>
      <c r="C56" s="160" t="s">
        <v>11</v>
      </c>
      <c r="D56" s="160" t="s">
        <v>11</v>
      </c>
      <c r="E56" s="161" t="s">
        <v>11</v>
      </c>
      <c r="F56" s="162" t="s">
        <v>11</v>
      </c>
      <c r="G56" s="162" t="s">
        <v>11</v>
      </c>
      <c r="H56" s="163" t="s">
        <v>11</v>
      </c>
      <c r="I56" s="163" t="s">
        <v>11</v>
      </c>
      <c r="J56" s="162" t="s">
        <v>11</v>
      </c>
      <c r="K56" s="163" t="s">
        <v>11</v>
      </c>
    </row>
    <row r="57" spans="1:11">
      <c r="A57" s="82">
        <v>46</v>
      </c>
      <c r="B57" s="159" t="s">
        <v>11</v>
      </c>
      <c r="C57" s="160" t="s">
        <v>11</v>
      </c>
      <c r="D57" s="160" t="s">
        <v>11</v>
      </c>
      <c r="E57" s="161" t="s">
        <v>11</v>
      </c>
      <c r="F57" s="162" t="s">
        <v>11</v>
      </c>
      <c r="G57" s="162" t="s">
        <v>11</v>
      </c>
      <c r="H57" s="163" t="s">
        <v>11</v>
      </c>
      <c r="I57" s="163" t="s">
        <v>11</v>
      </c>
      <c r="J57" s="162" t="s">
        <v>11</v>
      </c>
      <c r="K57" s="163" t="s">
        <v>11</v>
      </c>
    </row>
    <row r="58" spans="1:11">
      <c r="A58" s="82">
        <v>47</v>
      </c>
      <c r="B58" s="159" t="s">
        <v>11</v>
      </c>
      <c r="C58" s="160" t="s">
        <v>11</v>
      </c>
      <c r="D58" s="160" t="s">
        <v>11</v>
      </c>
      <c r="E58" s="161" t="s">
        <v>11</v>
      </c>
      <c r="F58" s="162" t="s">
        <v>11</v>
      </c>
      <c r="G58" s="162" t="s">
        <v>11</v>
      </c>
      <c r="H58" s="163" t="s">
        <v>11</v>
      </c>
      <c r="I58" s="163" t="s">
        <v>11</v>
      </c>
      <c r="J58" s="162" t="s">
        <v>11</v>
      </c>
      <c r="K58" s="163" t="s">
        <v>11</v>
      </c>
    </row>
    <row r="59" spans="1:11">
      <c r="A59" s="82">
        <v>48</v>
      </c>
      <c r="B59" s="159" t="s">
        <v>11</v>
      </c>
      <c r="C59" s="160" t="s">
        <v>11</v>
      </c>
      <c r="D59" s="160" t="s">
        <v>11</v>
      </c>
      <c r="E59" s="161" t="s">
        <v>11</v>
      </c>
      <c r="F59" s="162" t="s">
        <v>11</v>
      </c>
      <c r="G59" s="162" t="s">
        <v>11</v>
      </c>
      <c r="H59" s="163" t="s">
        <v>11</v>
      </c>
      <c r="I59" s="163" t="s">
        <v>11</v>
      </c>
      <c r="J59" s="162" t="s">
        <v>11</v>
      </c>
      <c r="K59" s="163" t="s">
        <v>11</v>
      </c>
    </row>
    <row r="60" spans="1:11">
      <c r="A60" s="82">
        <v>49</v>
      </c>
      <c r="B60" s="159" t="s">
        <v>11</v>
      </c>
      <c r="C60" s="160" t="s">
        <v>11</v>
      </c>
      <c r="D60" s="160" t="s">
        <v>11</v>
      </c>
      <c r="E60" s="161" t="s">
        <v>11</v>
      </c>
      <c r="F60" s="162" t="s">
        <v>11</v>
      </c>
      <c r="G60" s="162" t="s">
        <v>11</v>
      </c>
      <c r="H60" s="163" t="s">
        <v>11</v>
      </c>
      <c r="I60" s="163" t="s">
        <v>11</v>
      </c>
      <c r="J60" s="162" t="s">
        <v>11</v>
      </c>
      <c r="K60" s="163" t="s">
        <v>11</v>
      </c>
    </row>
    <row r="61" spans="1:11">
      <c r="A61" s="82">
        <v>50</v>
      </c>
      <c r="B61" s="159" t="s">
        <v>11</v>
      </c>
      <c r="C61" s="160" t="s">
        <v>11</v>
      </c>
      <c r="D61" s="160" t="s">
        <v>11</v>
      </c>
      <c r="E61" s="161" t="s">
        <v>11</v>
      </c>
      <c r="F61" s="162" t="s">
        <v>11</v>
      </c>
      <c r="G61" s="162" t="s">
        <v>11</v>
      </c>
      <c r="H61" s="163" t="s">
        <v>11</v>
      </c>
      <c r="I61" s="163" t="s">
        <v>11</v>
      </c>
      <c r="J61" s="162" t="s">
        <v>11</v>
      </c>
      <c r="K61" s="163" t="s">
        <v>11</v>
      </c>
    </row>
    <row r="62" spans="1:11">
      <c r="A62" s="98"/>
      <c r="B62" s="164" t="s">
        <v>419</v>
      </c>
      <c r="C62" s="9"/>
      <c r="D62" s="9"/>
      <c r="E62" s="165">
        <v>0</v>
      </c>
      <c r="F62" s="166">
        <v>0</v>
      </c>
      <c r="G62" s="167">
        <v>0</v>
      </c>
      <c r="H62" s="168">
        <v>0</v>
      </c>
      <c r="I62" s="168">
        <v>0</v>
      </c>
      <c r="J62" s="166">
        <v>0</v>
      </c>
      <c r="K62" s="168">
        <v>0</v>
      </c>
    </row>
    <row r="63" spans="1:11" ht="30.6">
      <c r="A63" s="41"/>
      <c r="B63" s="169" t="s">
        <v>29</v>
      </c>
      <c r="C63" s="104"/>
      <c r="D63" s="41"/>
      <c r="E63" s="170" t="s">
        <v>880</v>
      </c>
      <c r="F63" s="170" t="s">
        <v>480</v>
      </c>
      <c r="G63" s="170" t="s">
        <v>481</v>
      </c>
      <c r="H63" s="170" t="s">
        <v>482</v>
      </c>
      <c r="I63" s="170" t="s">
        <v>483</v>
      </c>
      <c r="J63" s="170" t="s">
        <v>484</v>
      </c>
      <c r="K63" s="170" t="s">
        <v>30</v>
      </c>
    </row>
    <row r="64" spans="1:11">
      <c r="A64" s="41"/>
      <c r="B64" s="169" t="s">
        <v>29</v>
      </c>
      <c r="C64" s="104"/>
      <c r="D64" s="171" t="s">
        <v>478</v>
      </c>
      <c r="E64" s="172" t="e">
        <v>#N/A</v>
      </c>
      <c r="F64" s="172">
        <v>0</v>
      </c>
      <c r="G64" s="172">
        <v>0</v>
      </c>
      <c r="H64" s="172" t="e">
        <v>#N/A</v>
      </c>
      <c r="I64" s="172" t="e">
        <v>#N/A</v>
      </c>
      <c r="J64" s="172" t="e">
        <v>#N/A</v>
      </c>
      <c r="K64" s="172" t="e">
        <v>#N/A</v>
      </c>
    </row>
    <row r="65" spans="1:11" ht="15" thickBot="1">
      <c r="A65" s="41"/>
      <c r="B65" s="169" t="s">
        <v>29</v>
      </c>
      <c r="C65" s="104"/>
      <c r="D65" s="173" t="s">
        <v>479</v>
      </c>
      <c r="E65" s="174" t="e">
        <v>#N/A</v>
      </c>
      <c r="F65" s="174" t="s">
        <v>31</v>
      </c>
      <c r="G65" s="174" t="s">
        <v>31</v>
      </c>
      <c r="H65" s="175" t="e">
        <v>#N/A</v>
      </c>
      <c r="I65" s="174" t="e">
        <v>#N/A</v>
      </c>
      <c r="J65" s="174" t="e">
        <v>#N/A</v>
      </c>
      <c r="K65" s="174" t="e">
        <v>#N/A</v>
      </c>
    </row>
    <row r="66" spans="1:11" ht="16.2" thickTop="1">
      <c r="A66" s="41"/>
      <c r="B66" s="104"/>
      <c r="C66" s="41"/>
      <c r="D66" s="104"/>
      <c r="E66" s="104"/>
      <c r="F66" s="107"/>
      <c r="G66" s="107"/>
      <c r="H66" s="107"/>
      <c r="I66" s="104"/>
      <c r="J66" s="104"/>
      <c r="K66" s="6"/>
    </row>
    <row r="67" spans="1:11" ht="15.6">
      <c r="A67" s="2"/>
      <c r="B67" s="500" t="s">
        <v>485</v>
      </c>
      <c r="C67" s="485"/>
      <c r="D67" s="485"/>
      <c r="E67" s="485"/>
      <c r="F67" s="485"/>
      <c r="G67" s="485"/>
      <c r="H67" s="485"/>
      <c r="I67" s="485"/>
      <c r="J67" s="485"/>
      <c r="K67" s="482"/>
    </row>
  </sheetData>
  <mergeCells count="13">
    <mergeCell ref="D1:F1"/>
    <mergeCell ref="G1:I1"/>
    <mergeCell ref="A4:B4"/>
    <mergeCell ref="C4:F4"/>
    <mergeCell ref="A5:B5"/>
    <mergeCell ref="C5:F5"/>
    <mergeCell ref="B67:K67"/>
    <mergeCell ref="A6:B6"/>
    <mergeCell ref="C6:F6"/>
    <mergeCell ref="A7:B7"/>
    <mergeCell ref="C7:F7"/>
    <mergeCell ref="A8:B8"/>
    <mergeCell ref="C8:F8"/>
  </mergeCells>
  <conditionalFormatting sqref="E65:I65">
    <cfRule type="beginsWith" dxfId="72" priority="5" operator="beginsWith" text="not">
      <formula>LEFT(E65,LEN("not"))="not"</formula>
    </cfRule>
    <cfRule type="beginsWith" dxfId="71" priority="6" operator="beginsWith" text="ok">
      <formula>LEFT(E65,LEN("ok"))="ok"</formula>
    </cfRule>
  </conditionalFormatting>
  <conditionalFormatting sqref="J65">
    <cfRule type="beginsWith" dxfId="70" priority="3" operator="beginsWith" text="not">
      <formula>LEFT(J65,LEN("not"))="not"</formula>
    </cfRule>
    <cfRule type="beginsWith" dxfId="69" priority="4" operator="beginsWith" text="ok">
      <formula>LEFT(J65,LEN("ok"))="ok"</formula>
    </cfRule>
  </conditionalFormatting>
  <conditionalFormatting sqref="K65">
    <cfRule type="beginsWith" dxfId="68" priority="1" operator="beginsWith" text="not">
      <formula>LEFT(K65,LEN("not"))="not"</formula>
    </cfRule>
    <cfRule type="beginsWith" dxfId="67" priority="2" operator="beginsWith" text="ok">
      <formula>LEFT(K65,LEN("ok"))="ok"</formula>
    </cfRule>
  </conditionalFormatting>
  <dataValidations count="1">
    <dataValidation allowBlank="1" showInputMessage="1" showErrorMessage="1" errorTitle="Please select" sqref="G1:I1" xr:uid="{B694836B-E478-475E-90C1-476F0362606B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6E3B-A3D5-4BA1-A250-820C20C7BFE4}">
  <dimension ref="A1:G63"/>
  <sheetViews>
    <sheetView workbookViewId="0">
      <selection activeCell="G8" sqref="G8"/>
    </sheetView>
  </sheetViews>
  <sheetFormatPr defaultRowHeight="14.4"/>
  <cols>
    <col min="1" max="1" width="3.6640625" customWidth="1"/>
    <col min="2" max="2" width="34.88671875" customWidth="1"/>
    <col min="3" max="3" width="21.44140625" customWidth="1"/>
    <col min="4" max="4" width="20.109375" customWidth="1"/>
    <col min="5" max="5" width="22.5546875" customWidth="1"/>
    <col min="6" max="6" width="20.5546875" customWidth="1"/>
    <col min="7" max="7" width="21" customWidth="1"/>
  </cols>
  <sheetData>
    <row r="1" spans="1:7" ht="15.6">
      <c r="A1" s="2"/>
      <c r="B1" s="112"/>
      <c r="C1" s="461" t="s">
        <v>397</v>
      </c>
      <c r="D1" s="462"/>
      <c r="E1" s="502">
        <f>[1]Product!I1</f>
        <v>0</v>
      </c>
      <c r="F1" s="503"/>
      <c r="G1" s="504"/>
    </row>
    <row r="2" spans="1:7">
      <c r="A2" s="41"/>
      <c r="B2" s="104"/>
      <c r="C2" s="104"/>
      <c r="D2" s="41"/>
      <c r="E2" s="107"/>
      <c r="F2" s="176" t="s">
        <v>398</v>
      </c>
      <c r="G2" s="117"/>
    </row>
    <row r="3" spans="1:7" ht="15.6">
      <c r="A3" s="449" t="s">
        <v>394</v>
      </c>
      <c r="B3" s="450"/>
      <c r="C3" s="479">
        <v>0</v>
      </c>
      <c r="D3" s="480"/>
      <c r="E3" s="481"/>
      <c r="F3" s="13" t="s">
        <v>399</v>
      </c>
      <c r="G3" s="63">
        <v>0</v>
      </c>
    </row>
    <row r="4" spans="1:7" ht="15.6">
      <c r="A4" s="449" t="s">
        <v>395</v>
      </c>
      <c r="B4" s="450"/>
      <c r="C4" s="479">
        <v>0</v>
      </c>
      <c r="D4" s="480"/>
      <c r="E4" s="481"/>
      <c r="F4" s="13" t="s">
        <v>400</v>
      </c>
      <c r="G4" s="64">
        <v>0</v>
      </c>
    </row>
    <row r="5" spans="1:7">
      <c r="A5" s="449" t="s">
        <v>486</v>
      </c>
      <c r="B5" s="450"/>
      <c r="C5" s="479">
        <v>0</v>
      </c>
      <c r="D5" s="480"/>
      <c r="E5" s="480"/>
      <c r="F5" s="19"/>
      <c r="G5" s="19"/>
    </row>
    <row r="6" spans="1:7">
      <c r="A6" s="449" t="s">
        <v>401</v>
      </c>
      <c r="B6" s="450"/>
      <c r="C6" s="501">
        <v>0</v>
      </c>
      <c r="D6" s="501"/>
      <c r="E6" s="177" t="s">
        <v>489</v>
      </c>
      <c r="F6" s="178"/>
      <c r="G6" s="179"/>
    </row>
    <row r="7" spans="1:7" ht="31.5" customHeight="1">
      <c r="A7" s="505" t="s">
        <v>487</v>
      </c>
      <c r="B7" s="506" t="s">
        <v>32</v>
      </c>
      <c r="C7" s="180"/>
      <c r="D7" s="6"/>
      <c r="E7" s="181" t="s">
        <v>490</v>
      </c>
      <c r="F7" s="182"/>
      <c r="G7" s="179"/>
    </row>
    <row r="8" spans="1:7" ht="40.799999999999997">
      <c r="A8" s="118" t="s">
        <v>431</v>
      </c>
      <c r="B8" s="183" t="s">
        <v>434</v>
      </c>
      <c r="C8" s="184" t="s">
        <v>427</v>
      </c>
      <c r="D8" s="177" t="s">
        <v>434</v>
      </c>
      <c r="E8" s="177" t="s">
        <v>492</v>
      </c>
      <c r="F8" s="177" t="s">
        <v>493</v>
      </c>
      <c r="G8" s="177" t="s">
        <v>494</v>
      </c>
    </row>
    <row r="9" spans="1:7" ht="30.6">
      <c r="A9" s="119" t="s">
        <v>488</v>
      </c>
      <c r="B9" s="119" t="s">
        <v>435</v>
      </c>
      <c r="C9" s="49" t="s">
        <v>428</v>
      </c>
      <c r="D9" s="80" t="s">
        <v>491</v>
      </c>
      <c r="E9" s="80" t="s">
        <v>459</v>
      </c>
      <c r="F9" s="80" t="s">
        <v>1013</v>
      </c>
      <c r="G9" s="181" t="s">
        <v>495</v>
      </c>
    </row>
    <row r="10" spans="1:7">
      <c r="A10" s="82">
        <v>1</v>
      </c>
      <c r="B10" s="185"/>
      <c r="C10" s="186"/>
      <c r="D10" s="160"/>
      <c r="E10" s="87"/>
      <c r="F10" s="87"/>
      <c r="G10" s="158"/>
    </row>
    <row r="11" spans="1:7">
      <c r="A11" s="82">
        <v>2</v>
      </c>
      <c r="B11" s="185" t="s">
        <v>11</v>
      </c>
      <c r="C11" s="187" t="s">
        <v>11</v>
      </c>
      <c r="D11" s="187" t="s">
        <v>11</v>
      </c>
      <c r="E11" s="188"/>
      <c r="F11" s="189"/>
      <c r="G11" s="190" t="s">
        <v>11</v>
      </c>
    </row>
    <row r="12" spans="1:7">
      <c r="A12" s="82">
        <v>3</v>
      </c>
      <c r="B12" s="185" t="s">
        <v>11</v>
      </c>
      <c r="C12" s="187" t="s">
        <v>11</v>
      </c>
      <c r="D12" s="187" t="s">
        <v>11</v>
      </c>
      <c r="E12" s="188"/>
      <c r="F12" s="189"/>
      <c r="G12" s="190" t="s">
        <v>11</v>
      </c>
    </row>
    <row r="13" spans="1:7">
      <c r="A13" s="82">
        <v>4</v>
      </c>
      <c r="B13" s="185" t="s">
        <v>11</v>
      </c>
      <c r="C13" s="187" t="s">
        <v>11</v>
      </c>
      <c r="D13" s="187" t="s">
        <v>11</v>
      </c>
      <c r="E13" s="188"/>
      <c r="F13" s="189"/>
      <c r="G13" s="190" t="s">
        <v>11</v>
      </c>
    </row>
    <row r="14" spans="1:7">
      <c r="A14" s="82">
        <v>5</v>
      </c>
      <c r="B14" s="185" t="s">
        <v>11</v>
      </c>
      <c r="C14" s="187" t="s">
        <v>11</v>
      </c>
      <c r="D14" s="187" t="s">
        <v>11</v>
      </c>
      <c r="E14" s="188"/>
      <c r="F14" s="189"/>
      <c r="G14" s="190" t="s">
        <v>11</v>
      </c>
    </row>
    <row r="15" spans="1:7">
      <c r="A15" s="82">
        <v>6</v>
      </c>
      <c r="B15" s="185" t="s">
        <v>11</v>
      </c>
      <c r="C15" s="187" t="s">
        <v>11</v>
      </c>
      <c r="D15" s="187" t="s">
        <v>11</v>
      </c>
      <c r="E15" s="188"/>
      <c r="F15" s="189"/>
      <c r="G15" s="190" t="s">
        <v>11</v>
      </c>
    </row>
    <row r="16" spans="1:7">
      <c r="A16" s="82">
        <v>7</v>
      </c>
      <c r="B16" s="185" t="s">
        <v>11</v>
      </c>
      <c r="C16" s="187" t="s">
        <v>11</v>
      </c>
      <c r="D16" s="187" t="s">
        <v>11</v>
      </c>
      <c r="E16" s="188"/>
      <c r="F16" s="189"/>
      <c r="G16" s="190" t="s">
        <v>11</v>
      </c>
    </row>
    <row r="17" spans="1:7">
      <c r="A17" s="82">
        <v>8</v>
      </c>
      <c r="B17" s="185" t="s">
        <v>11</v>
      </c>
      <c r="C17" s="187" t="s">
        <v>11</v>
      </c>
      <c r="D17" s="187" t="s">
        <v>11</v>
      </c>
      <c r="E17" s="188"/>
      <c r="F17" s="189"/>
      <c r="G17" s="190" t="s">
        <v>11</v>
      </c>
    </row>
    <row r="18" spans="1:7">
      <c r="A18" s="82">
        <v>9</v>
      </c>
      <c r="B18" s="185" t="s">
        <v>11</v>
      </c>
      <c r="C18" s="187" t="s">
        <v>11</v>
      </c>
      <c r="D18" s="187" t="s">
        <v>11</v>
      </c>
      <c r="E18" s="188"/>
      <c r="F18" s="189"/>
      <c r="G18" s="190" t="s">
        <v>11</v>
      </c>
    </row>
    <row r="19" spans="1:7">
      <c r="A19" s="82">
        <v>10</v>
      </c>
      <c r="B19" s="185" t="s">
        <v>11</v>
      </c>
      <c r="C19" s="187" t="s">
        <v>11</v>
      </c>
      <c r="D19" s="187" t="s">
        <v>11</v>
      </c>
      <c r="E19" s="188"/>
      <c r="F19" s="189"/>
      <c r="G19" s="190" t="s">
        <v>11</v>
      </c>
    </row>
    <row r="20" spans="1:7">
      <c r="A20" s="82">
        <v>11</v>
      </c>
      <c r="B20" s="185" t="s">
        <v>11</v>
      </c>
      <c r="C20" s="187" t="s">
        <v>11</v>
      </c>
      <c r="D20" s="187" t="s">
        <v>11</v>
      </c>
      <c r="E20" s="188"/>
      <c r="F20" s="189"/>
      <c r="G20" s="190" t="s">
        <v>11</v>
      </c>
    </row>
    <row r="21" spans="1:7">
      <c r="A21" s="82">
        <v>12</v>
      </c>
      <c r="B21" s="185" t="s">
        <v>11</v>
      </c>
      <c r="C21" s="187" t="s">
        <v>11</v>
      </c>
      <c r="D21" s="187" t="s">
        <v>11</v>
      </c>
      <c r="E21" s="188"/>
      <c r="F21" s="189"/>
      <c r="G21" s="190" t="s">
        <v>11</v>
      </c>
    </row>
    <row r="22" spans="1:7">
      <c r="A22" s="82">
        <v>13</v>
      </c>
      <c r="B22" s="185" t="s">
        <v>11</v>
      </c>
      <c r="C22" s="187" t="s">
        <v>11</v>
      </c>
      <c r="D22" s="187" t="s">
        <v>11</v>
      </c>
      <c r="E22" s="188"/>
      <c r="F22" s="189"/>
      <c r="G22" s="190" t="s">
        <v>11</v>
      </c>
    </row>
    <row r="23" spans="1:7">
      <c r="A23" s="82">
        <v>14</v>
      </c>
      <c r="B23" s="185" t="s">
        <v>11</v>
      </c>
      <c r="C23" s="187" t="s">
        <v>11</v>
      </c>
      <c r="D23" s="187" t="s">
        <v>11</v>
      </c>
      <c r="E23" s="188"/>
      <c r="F23" s="189"/>
      <c r="G23" s="190" t="s">
        <v>11</v>
      </c>
    </row>
    <row r="24" spans="1:7">
      <c r="A24" s="82">
        <v>15</v>
      </c>
      <c r="B24" s="185" t="s">
        <v>11</v>
      </c>
      <c r="C24" s="187" t="s">
        <v>11</v>
      </c>
      <c r="D24" s="187" t="s">
        <v>11</v>
      </c>
      <c r="E24" s="188"/>
      <c r="F24" s="189"/>
      <c r="G24" s="190" t="s">
        <v>11</v>
      </c>
    </row>
    <row r="25" spans="1:7">
      <c r="A25" s="82">
        <v>16</v>
      </c>
      <c r="B25" s="185" t="s">
        <v>11</v>
      </c>
      <c r="C25" s="187" t="s">
        <v>11</v>
      </c>
      <c r="D25" s="187" t="s">
        <v>11</v>
      </c>
      <c r="E25" s="188"/>
      <c r="F25" s="189"/>
      <c r="G25" s="190" t="s">
        <v>11</v>
      </c>
    </row>
    <row r="26" spans="1:7">
      <c r="A26" s="82">
        <v>17</v>
      </c>
      <c r="B26" s="185" t="s">
        <v>11</v>
      </c>
      <c r="C26" s="187" t="s">
        <v>11</v>
      </c>
      <c r="D26" s="187" t="s">
        <v>11</v>
      </c>
      <c r="E26" s="188"/>
      <c r="F26" s="189"/>
      <c r="G26" s="190" t="s">
        <v>11</v>
      </c>
    </row>
    <row r="27" spans="1:7">
      <c r="A27" s="82">
        <v>18</v>
      </c>
      <c r="B27" s="185" t="s">
        <v>11</v>
      </c>
      <c r="C27" s="187" t="s">
        <v>11</v>
      </c>
      <c r="D27" s="187" t="s">
        <v>11</v>
      </c>
      <c r="E27" s="188"/>
      <c r="F27" s="189"/>
      <c r="G27" s="190" t="s">
        <v>11</v>
      </c>
    </row>
    <row r="28" spans="1:7">
      <c r="A28" s="82">
        <v>19</v>
      </c>
      <c r="B28" s="185" t="s">
        <v>11</v>
      </c>
      <c r="C28" s="187" t="s">
        <v>11</v>
      </c>
      <c r="D28" s="187" t="s">
        <v>11</v>
      </c>
      <c r="E28" s="188"/>
      <c r="F28" s="189"/>
      <c r="G28" s="190" t="s">
        <v>11</v>
      </c>
    </row>
    <row r="29" spans="1:7">
      <c r="A29" s="82">
        <v>20</v>
      </c>
      <c r="B29" s="185" t="s">
        <v>11</v>
      </c>
      <c r="C29" s="187" t="s">
        <v>11</v>
      </c>
      <c r="D29" s="187" t="s">
        <v>11</v>
      </c>
      <c r="E29" s="188"/>
      <c r="F29" s="189"/>
      <c r="G29" s="190" t="s">
        <v>11</v>
      </c>
    </row>
    <row r="30" spans="1:7">
      <c r="A30" s="82">
        <v>21</v>
      </c>
      <c r="B30" s="185" t="s">
        <v>11</v>
      </c>
      <c r="C30" s="187" t="s">
        <v>11</v>
      </c>
      <c r="D30" s="187" t="s">
        <v>11</v>
      </c>
      <c r="E30" s="188"/>
      <c r="F30" s="189"/>
      <c r="G30" s="190" t="s">
        <v>11</v>
      </c>
    </row>
    <row r="31" spans="1:7">
      <c r="A31" s="82">
        <v>22</v>
      </c>
      <c r="B31" s="185" t="s">
        <v>11</v>
      </c>
      <c r="C31" s="187" t="s">
        <v>11</v>
      </c>
      <c r="D31" s="187" t="s">
        <v>11</v>
      </c>
      <c r="E31" s="188"/>
      <c r="F31" s="189"/>
      <c r="G31" s="190" t="s">
        <v>11</v>
      </c>
    </row>
    <row r="32" spans="1:7">
      <c r="A32" s="82">
        <v>23</v>
      </c>
      <c r="B32" s="185" t="s">
        <v>11</v>
      </c>
      <c r="C32" s="187" t="s">
        <v>11</v>
      </c>
      <c r="D32" s="187" t="s">
        <v>11</v>
      </c>
      <c r="E32" s="188"/>
      <c r="F32" s="189"/>
      <c r="G32" s="190" t="s">
        <v>11</v>
      </c>
    </row>
    <row r="33" spans="1:7">
      <c r="A33" s="82">
        <v>24</v>
      </c>
      <c r="B33" s="185" t="s">
        <v>11</v>
      </c>
      <c r="C33" s="187" t="s">
        <v>11</v>
      </c>
      <c r="D33" s="187" t="s">
        <v>11</v>
      </c>
      <c r="E33" s="188"/>
      <c r="F33" s="189"/>
      <c r="G33" s="190" t="s">
        <v>11</v>
      </c>
    </row>
    <row r="34" spans="1:7">
      <c r="A34" s="82">
        <v>25</v>
      </c>
      <c r="B34" s="185" t="s">
        <v>11</v>
      </c>
      <c r="C34" s="187" t="s">
        <v>11</v>
      </c>
      <c r="D34" s="187" t="s">
        <v>11</v>
      </c>
      <c r="E34" s="188"/>
      <c r="F34" s="189"/>
      <c r="G34" s="190" t="s">
        <v>11</v>
      </c>
    </row>
    <row r="35" spans="1:7">
      <c r="A35" s="82">
        <v>26</v>
      </c>
      <c r="B35" s="185" t="s">
        <v>11</v>
      </c>
      <c r="C35" s="187" t="s">
        <v>11</v>
      </c>
      <c r="D35" s="187" t="s">
        <v>11</v>
      </c>
      <c r="E35" s="188"/>
      <c r="F35" s="189"/>
      <c r="G35" s="190" t="s">
        <v>11</v>
      </c>
    </row>
    <row r="36" spans="1:7">
      <c r="A36" s="82">
        <v>27</v>
      </c>
      <c r="B36" s="185" t="s">
        <v>11</v>
      </c>
      <c r="C36" s="187" t="s">
        <v>11</v>
      </c>
      <c r="D36" s="187" t="s">
        <v>11</v>
      </c>
      <c r="E36" s="188"/>
      <c r="F36" s="189"/>
      <c r="G36" s="190" t="s">
        <v>11</v>
      </c>
    </row>
    <row r="37" spans="1:7">
      <c r="A37" s="82">
        <v>28</v>
      </c>
      <c r="B37" s="185" t="s">
        <v>11</v>
      </c>
      <c r="C37" s="187" t="s">
        <v>11</v>
      </c>
      <c r="D37" s="187" t="s">
        <v>11</v>
      </c>
      <c r="E37" s="188"/>
      <c r="F37" s="189"/>
      <c r="G37" s="190" t="s">
        <v>11</v>
      </c>
    </row>
    <row r="38" spans="1:7">
      <c r="A38" s="82">
        <v>29</v>
      </c>
      <c r="B38" s="185" t="s">
        <v>11</v>
      </c>
      <c r="C38" s="187" t="s">
        <v>11</v>
      </c>
      <c r="D38" s="187" t="s">
        <v>11</v>
      </c>
      <c r="E38" s="188"/>
      <c r="F38" s="189"/>
      <c r="G38" s="190" t="s">
        <v>11</v>
      </c>
    </row>
    <row r="39" spans="1:7">
      <c r="A39" s="82">
        <v>30</v>
      </c>
      <c r="B39" s="185" t="s">
        <v>11</v>
      </c>
      <c r="C39" s="187" t="s">
        <v>11</v>
      </c>
      <c r="D39" s="187" t="s">
        <v>11</v>
      </c>
      <c r="E39" s="188"/>
      <c r="F39" s="189"/>
      <c r="G39" s="190" t="s">
        <v>11</v>
      </c>
    </row>
    <row r="40" spans="1:7">
      <c r="A40" s="82">
        <v>31</v>
      </c>
      <c r="B40" s="185" t="s">
        <v>11</v>
      </c>
      <c r="C40" s="187" t="s">
        <v>11</v>
      </c>
      <c r="D40" s="187" t="s">
        <v>11</v>
      </c>
      <c r="E40" s="188"/>
      <c r="F40" s="189"/>
      <c r="G40" s="190" t="s">
        <v>11</v>
      </c>
    </row>
    <row r="41" spans="1:7">
      <c r="A41" s="82">
        <v>32</v>
      </c>
      <c r="B41" s="185" t="s">
        <v>11</v>
      </c>
      <c r="C41" s="187" t="s">
        <v>11</v>
      </c>
      <c r="D41" s="187" t="s">
        <v>11</v>
      </c>
      <c r="E41" s="188"/>
      <c r="F41" s="189"/>
      <c r="G41" s="190" t="s">
        <v>11</v>
      </c>
    </row>
    <row r="42" spans="1:7">
      <c r="A42" s="82">
        <v>33</v>
      </c>
      <c r="B42" s="185" t="s">
        <v>11</v>
      </c>
      <c r="C42" s="187" t="s">
        <v>11</v>
      </c>
      <c r="D42" s="187" t="s">
        <v>11</v>
      </c>
      <c r="E42" s="188"/>
      <c r="F42" s="189"/>
      <c r="G42" s="190" t="s">
        <v>11</v>
      </c>
    </row>
    <row r="43" spans="1:7">
      <c r="A43" s="82">
        <v>34</v>
      </c>
      <c r="B43" s="185" t="s">
        <v>11</v>
      </c>
      <c r="C43" s="187" t="s">
        <v>11</v>
      </c>
      <c r="D43" s="187" t="s">
        <v>11</v>
      </c>
      <c r="E43" s="188"/>
      <c r="F43" s="189"/>
      <c r="G43" s="190" t="s">
        <v>11</v>
      </c>
    </row>
    <row r="44" spans="1:7">
      <c r="A44" s="82">
        <v>35</v>
      </c>
      <c r="B44" s="185" t="s">
        <v>11</v>
      </c>
      <c r="C44" s="187" t="s">
        <v>11</v>
      </c>
      <c r="D44" s="187" t="s">
        <v>11</v>
      </c>
      <c r="E44" s="188"/>
      <c r="F44" s="189"/>
      <c r="G44" s="190" t="s">
        <v>11</v>
      </c>
    </row>
    <row r="45" spans="1:7">
      <c r="A45" s="82">
        <v>36</v>
      </c>
      <c r="B45" s="185" t="s">
        <v>11</v>
      </c>
      <c r="C45" s="187" t="s">
        <v>11</v>
      </c>
      <c r="D45" s="187" t="s">
        <v>11</v>
      </c>
      <c r="E45" s="188"/>
      <c r="F45" s="189"/>
      <c r="G45" s="190" t="s">
        <v>11</v>
      </c>
    </row>
    <row r="46" spans="1:7">
      <c r="A46" s="82">
        <v>37</v>
      </c>
      <c r="B46" s="185" t="s">
        <v>11</v>
      </c>
      <c r="C46" s="187" t="s">
        <v>11</v>
      </c>
      <c r="D46" s="187" t="s">
        <v>11</v>
      </c>
      <c r="E46" s="188"/>
      <c r="F46" s="189"/>
      <c r="G46" s="190" t="s">
        <v>11</v>
      </c>
    </row>
    <row r="47" spans="1:7">
      <c r="A47" s="82">
        <v>38</v>
      </c>
      <c r="B47" s="185" t="s">
        <v>11</v>
      </c>
      <c r="C47" s="187" t="s">
        <v>11</v>
      </c>
      <c r="D47" s="187" t="s">
        <v>11</v>
      </c>
      <c r="E47" s="188"/>
      <c r="F47" s="189"/>
      <c r="G47" s="190" t="s">
        <v>11</v>
      </c>
    </row>
    <row r="48" spans="1:7">
      <c r="A48" s="82">
        <v>39</v>
      </c>
      <c r="B48" s="185" t="s">
        <v>11</v>
      </c>
      <c r="C48" s="187" t="s">
        <v>11</v>
      </c>
      <c r="D48" s="187" t="s">
        <v>11</v>
      </c>
      <c r="E48" s="188"/>
      <c r="F48" s="189"/>
      <c r="G48" s="190" t="s">
        <v>11</v>
      </c>
    </row>
    <row r="49" spans="1:7">
      <c r="A49" s="82">
        <v>40</v>
      </c>
      <c r="B49" s="185" t="s">
        <v>11</v>
      </c>
      <c r="C49" s="187" t="s">
        <v>11</v>
      </c>
      <c r="D49" s="187" t="s">
        <v>11</v>
      </c>
      <c r="E49" s="188"/>
      <c r="F49" s="189"/>
      <c r="G49" s="190" t="s">
        <v>11</v>
      </c>
    </row>
    <row r="50" spans="1:7">
      <c r="A50" s="82">
        <v>41</v>
      </c>
      <c r="B50" s="185" t="s">
        <v>11</v>
      </c>
      <c r="C50" s="187" t="s">
        <v>11</v>
      </c>
      <c r="D50" s="187" t="s">
        <v>11</v>
      </c>
      <c r="E50" s="188"/>
      <c r="F50" s="189"/>
      <c r="G50" s="190" t="s">
        <v>11</v>
      </c>
    </row>
    <row r="51" spans="1:7">
      <c r="A51" s="82">
        <v>42</v>
      </c>
      <c r="B51" s="185" t="s">
        <v>11</v>
      </c>
      <c r="C51" s="187" t="s">
        <v>11</v>
      </c>
      <c r="D51" s="187" t="s">
        <v>11</v>
      </c>
      <c r="E51" s="188"/>
      <c r="F51" s="189"/>
      <c r="G51" s="190" t="s">
        <v>11</v>
      </c>
    </row>
    <row r="52" spans="1:7">
      <c r="A52" s="82">
        <v>43</v>
      </c>
      <c r="B52" s="185" t="s">
        <v>11</v>
      </c>
      <c r="C52" s="187" t="s">
        <v>11</v>
      </c>
      <c r="D52" s="187" t="s">
        <v>11</v>
      </c>
      <c r="E52" s="188"/>
      <c r="F52" s="189"/>
      <c r="G52" s="190" t="s">
        <v>11</v>
      </c>
    </row>
    <row r="53" spans="1:7">
      <c r="A53" s="82">
        <v>44</v>
      </c>
      <c r="B53" s="185" t="s">
        <v>11</v>
      </c>
      <c r="C53" s="187" t="s">
        <v>11</v>
      </c>
      <c r="D53" s="187" t="s">
        <v>11</v>
      </c>
      <c r="E53" s="188"/>
      <c r="F53" s="189"/>
      <c r="G53" s="190" t="s">
        <v>11</v>
      </c>
    </row>
    <row r="54" spans="1:7">
      <c r="A54" s="82">
        <v>45</v>
      </c>
      <c r="B54" s="185" t="s">
        <v>11</v>
      </c>
      <c r="C54" s="187" t="s">
        <v>11</v>
      </c>
      <c r="D54" s="187" t="s">
        <v>11</v>
      </c>
      <c r="E54" s="188"/>
      <c r="F54" s="189"/>
      <c r="G54" s="190" t="s">
        <v>11</v>
      </c>
    </row>
    <row r="55" spans="1:7">
      <c r="A55" s="82">
        <v>46</v>
      </c>
      <c r="B55" s="185" t="s">
        <v>11</v>
      </c>
      <c r="C55" s="187" t="s">
        <v>11</v>
      </c>
      <c r="D55" s="187" t="s">
        <v>11</v>
      </c>
      <c r="E55" s="188"/>
      <c r="F55" s="189"/>
      <c r="G55" s="190" t="s">
        <v>11</v>
      </c>
    </row>
    <row r="56" spans="1:7">
      <c r="A56" s="82">
        <v>47</v>
      </c>
      <c r="B56" s="185" t="s">
        <v>11</v>
      </c>
      <c r="C56" s="187" t="s">
        <v>11</v>
      </c>
      <c r="D56" s="187" t="s">
        <v>11</v>
      </c>
      <c r="E56" s="188"/>
      <c r="F56" s="189"/>
      <c r="G56" s="190" t="s">
        <v>11</v>
      </c>
    </row>
    <row r="57" spans="1:7">
      <c r="A57" s="82">
        <v>48</v>
      </c>
      <c r="B57" s="185" t="s">
        <v>11</v>
      </c>
      <c r="C57" s="187" t="s">
        <v>11</v>
      </c>
      <c r="D57" s="187" t="s">
        <v>11</v>
      </c>
      <c r="E57" s="188"/>
      <c r="F57" s="189"/>
      <c r="G57" s="190" t="s">
        <v>11</v>
      </c>
    </row>
    <row r="58" spans="1:7">
      <c r="A58" s="82">
        <v>49</v>
      </c>
      <c r="B58" s="185" t="s">
        <v>11</v>
      </c>
      <c r="C58" s="187" t="s">
        <v>11</v>
      </c>
      <c r="D58" s="187" t="s">
        <v>11</v>
      </c>
      <c r="E58" s="188"/>
      <c r="F58" s="189"/>
      <c r="G58" s="190" t="s">
        <v>11</v>
      </c>
    </row>
    <row r="59" spans="1:7">
      <c r="A59" s="82">
        <v>50</v>
      </c>
      <c r="B59" s="185" t="s">
        <v>11</v>
      </c>
      <c r="C59" s="187" t="s">
        <v>11</v>
      </c>
      <c r="D59" s="187" t="s">
        <v>11</v>
      </c>
      <c r="E59" s="188"/>
      <c r="F59" s="189"/>
      <c r="G59" s="190" t="s">
        <v>11</v>
      </c>
    </row>
    <row r="60" spans="1:7">
      <c r="A60" s="191"/>
      <c r="B60" s="164" t="s">
        <v>419</v>
      </c>
      <c r="C60" s="166">
        <v>0</v>
      </c>
      <c r="D60" s="114"/>
      <c r="E60" s="192"/>
      <c r="F60" s="192"/>
      <c r="G60" s="192"/>
    </row>
    <row r="61" spans="1:7">
      <c r="A61" s="192"/>
      <c r="B61" s="109" t="s">
        <v>496</v>
      </c>
      <c r="C61" s="192"/>
      <c r="D61" s="114"/>
      <c r="E61" s="114"/>
      <c r="F61" s="114"/>
      <c r="G61" s="192"/>
    </row>
    <row r="62" spans="1:7">
      <c r="A62" s="192"/>
      <c r="B62" s="114"/>
      <c r="C62" s="192"/>
      <c r="D62" s="114"/>
      <c r="E62" s="114"/>
      <c r="F62" s="114"/>
      <c r="G62" s="192"/>
    </row>
    <row r="63" spans="1:7" ht="15.6">
      <c r="A63" s="25"/>
      <c r="B63" s="469" t="s">
        <v>448</v>
      </c>
      <c r="C63" s="485"/>
      <c r="D63" s="485"/>
      <c r="E63" s="485"/>
      <c r="F63" s="485"/>
      <c r="G63" s="482"/>
    </row>
  </sheetData>
  <mergeCells count="12">
    <mergeCell ref="B63:G63"/>
    <mergeCell ref="C1:D1"/>
    <mergeCell ref="E1:G1"/>
    <mergeCell ref="A3:B3"/>
    <mergeCell ref="C3:E3"/>
    <mergeCell ref="A4:B4"/>
    <mergeCell ref="C4:E4"/>
    <mergeCell ref="A5:B5"/>
    <mergeCell ref="C5:E5"/>
    <mergeCell ref="A6:B6"/>
    <mergeCell ref="C6:D6"/>
    <mergeCell ref="A7:B7"/>
  </mergeCells>
  <conditionalFormatting sqref="G11:G59">
    <cfRule type="cellIs" dxfId="66" priority="3" operator="between">
      <formula>0</formula>
      <formula>1000000000</formula>
    </cfRule>
  </conditionalFormatting>
  <conditionalFormatting sqref="E11:E59">
    <cfRule type="expression" dxfId="65" priority="2">
      <formula>VALUE(C11)&gt;0</formula>
    </cfRule>
  </conditionalFormatting>
  <conditionalFormatting sqref="F11:F59">
    <cfRule type="expression" dxfId="64" priority="1">
      <formula>D11=""</formula>
    </cfRule>
  </conditionalFormatting>
  <dataValidations count="3">
    <dataValidation allowBlank="1" showInputMessage="1" showErrorMessage="1" errorTitle="Please select" sqref="E1" xr:uid="{0FED3D40-260A-4756-A407-0A24BCCECE11}"/>
    <dataValidation type="decimal" allowBlank="1" showInputMessage="1" showErrorMessage="1" sqref="F11:F59" xr:uid="{6309289E-3D64-4740-8FFC-F4EAF0B8C715}">
      <formula1>0</formula1>
      <formula2>100</formula2>
    </dataValidation>
    <dataValidation type="list" allowBlank="1" showInputMessage="1" showErrorMessage="1" error="please select" sqref="E11:E59" xr:uid="{D01B639B-901B-4D34-AF69-9B83786F1423}">
      <formula1>Nachweis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4563-CDDE-42D8-8BBF-9E99DA3B2F79}">
  <dimension ref="A1:M52"/>
  <sheetViews>
    <sheetView topLeftCell="A15" workbookViewId="0">
      <selection activeCell="A15" sqref="A15"/>
    </sheetView>
  </sheetViews>
  <sheetFormatPr defaultRowHeight="14.4"/>
  <cols>
    <col min="1" max="1" width="24.109375" customWidth="1"/>
    <col min="2" max="2" width="12.6640625" customWidth="1"/>
    <col min="3" max="3" width="12.88671875" customWidth="1"/>
    <col min="4" max="4" width="11.33203125" customWidth="1"/>
    <col min="5" max="5" width="13.5546875" customWidth="1"/>
    <col min="6" max="6" width="12" customWidth="1"/>
    <col min="7" max="7" width="4.88671875" customWidth="1"/>
    <col min="8" max="8" width="22.5546875" customWidth="1"/>
    <col min="9" max="9" width="12.44140625" customWidth="1"/>
    <col min="10" max="10" width="12.6640625" customWidth="1"/>
    <col min="11" max="11" width="12" customWidth="1"/>
    <col min="12" max="12" width="13.6640625" customWidth="1"/>
    <col min="13" max="13" width="10.44140625" customWidth="1"/>
  </cols>
  <sheetData>
    <row r="1" spans="1:13" ht="15.6">
      <c r="A1" s="193"/>
      <c r="B1" s="112"/>
      <c r="C1" s="194"/>
      <c r="D1" s="193"/>
      <c r="E1" s="195"/>
      <c r="F1" s="196"/>
      <c r="G1" s="196"/>
      <c r="H1" s="461" t="s">
        <v>397</v>
      </c>
      <c r="I1" s="462"/>
      <c r="J1" s="477">
        <v>0</v>
      </c>
      <c r="K1" s="486"/>
      <c r="L1" s="486"/>
      <c r="M1" s="478"/>
    </row>
    <row r="2" spans="1:13" ht="15.6">
      <c r="A2" s="197"/>
      <c r="B2" s="198"/>
      <c r="C2" s="198"/>
      <c r="D2" s="197"/>
      <c r="E2" s="198"/>
      <c r="F2" s="198"/>
      <c r="G2" s="198"/>
      <c r="H2" s="199"/>
      <c r="I2" s="199"/>
      <c r="J2" s="200"/>
      <c r="K2" s="201" t="s">
        <v>398</v>
      </c>
      <c r="L2" s="200"/>
      <c r="M2" s="200"/>
    </row>
    <row r="3" spans="1:13" ht="15.6">
      <c r="A3" s="536" t="s">
        <v>394</v>
      </c>
      <c r="B3" s="537"/>
      <c r="C3" s="538">
        <v>0</v>
      </c>
      <c r="D3" s="539"/>
      <c r="E3" s="539"/>
      <c r="F3" s="539"/>
      <c r="G3" s="540"/>
      <c r="H3" s="199"/>
      <c r="I3" s="199"/>
      <c r="J3" s="200"/>
      <c r="K3" s="202" t="s">
        <v>399</v>
      </c>
      <c r="L3" s="203">
        <v>0</v>
      </c>
      <c r="M3" s="200"/>
    </row>
    <row r="4" spans="1:13" ht="15.6">
      <c r="A4" s="536" t="s">
        <v>395</v>
      </c>
      <c r="B4" s="537"/>
      <c r="C4" s="538">
        <v>0</v>
      </c>
      <c r="D4" s="539"/>
      <c r="E4" s="539"/>
      <c r="F4" s="539"/>
      <c r="G4" s="540"/>
      <c r="H4" s="199"/>
      <c r="I4" s="199"/>
      <c r="J4" s="200"/>
      <c r="K4" s="202" t="s">
        <v>400</v>
      </c>
      <c r="L4" s="204">
        <v>0</v>
      </c>
      <c r="M4" s="200"/>
    </row>
    <row r="5" spans="1:13" ht="15.6">
      <c r="A5" s="536" t="s">
        <v>401</v>
      </c>
      <c r="B5" s="537"/>
      <c r="C5" s="538">
        <v>0</v>
      </c>
      <c r="D5" s="539"/>
      <c r="E5" s="539"/>
      <c r="F5" s="539"/>
      <c r="G5" s="540"/>
      <c r="H5" s="199"/>
      <c r="I5" s="199"/>
      <c r="J5" s="200"/>
      <c r="K5" s="200"/>
      <c r="L5" s="200"/>
      <c r="M5" s="200"/>
    </row>
    <row r="6" spans="1:13" ht="15.6">
      <c r="A6" s="536" t="s">
        <v>418</v>
      </c>
      <c r="B6" s="537"/>
      <c r="C6" s="538">
        <v>0</v>
      </c>
      <c r="D6" s="539"/>
      <c r="E6" s="539"/>
      <c r="F6" s="539"/>
      <c r="G6" s="540"/>
      <c r="H6" s="199"/>
      <c r="I6" s="199"/>
      <c r="J6" s="200"/>
      <c r="K6" s="200"/>
      <c r="L6" s="200"/>
      <c r="M6" s="200"/>
    </row>
    <row r="7" spans="1:13" ht="15.6">
      <c r="A7" s="523" t="s">
        <v>413</v>
      </c>
      <c r="B7" s="523"/>
      <c r="C7" s="538">
        <v>0</v>
      </c>
      <c r="D7" s="539"/>
      <c r="E7" s="539"/>
      <c r="F7" s="539"/>
      <c r="G7" s="540"/>
      <c r="H7" s="535">
        <v>0</v>
      </c>
      <c r="I7" s="535"/>
      <c r="J7" s="200"/>
      <c r="K7" s="200"/>
      <c r="L7" s="200"/>
      <c r="M7" s="200"/>
    </row>
    <row r="8" spans="1:13" ht="15.6">
      <c r="A8" s="196"/>
      <c r="B8" s="196"/>
      <c r="C8" s="196"/>
      <c r="D8" s="196"/>
      <c r="E8" s="196"/>
      <c r="F8" s="196"/>
      <c r="G8" s="196"/>
      <c r="H8" s="200"/>
      <c r="I8" s="200"/>
      <c r="J8" s="198"/>
      <c r="K8" s="198"/>
      <c r="L8" s="198"/>
      <c r="M8" s="198"/>
    </row>
    <row r="9" spans="1:13" ht="16.2" thickBot="1">
      <c r="A9" s="196"/>
      <c r="B9" s="196"/>
      <c r="C9" s="196"/>
      <c r="D9" s="196"/>
      <c r="E9" s="196"/>
      <c r="F9" s="196"/>
      <c r="G9" s="196"/>
      <c r="H9" s="200"/>
      <c r="I9" s="200"/>
      <c r="J9" s="198"/>
      <c r="K9" s="198"/>
      <c r="L9" s="198"/>
      <c r="M9" s="198"/>
    </row>
    <row r="10" spans="1:13">
      <c r="A10" s="205"/>
      <c r="B10" s="206"/>
      <c r="C10" s="532" t="s">
        <v>497</v>
      </c>
      <c r="D10" s="533">
        <v>0</v>
      </c>
      <c r="E10" s="533">
        <v>0</v>
      </c>
      <c r="F10" s="534">
        <v>0</v>
      </c>
      <c r="G10" s="207"/>
      <c r="H10" s="205"/>
      <c r="I10" s="206"/>
      <c r="J10" s="532" t="s">
        <v>498</v>
      </c>
      <c r="K10" s="533">
        <v>0</v>
      </c>
      <c r="L10" s="533">
        <v>0</v>
      </c>
      <c r="M10" s="534">
        <v>0</v>
      </c>
    </row>
    <row r="11" spans="1:13">
      <c r="A11" s="522" t="s">
        <v>499</v>
      </c>
      <c r="B11" s="523"/>
      <c r="C11" s="529"/>
      <c r="D11" s="530"/>
      <c r="E11" s="530"/>
      <c r="F11" s="531"/>
      <c r="G11" s="207"/>
      <c r="H11" s="522" t="s">
        <v>499</v>
      </c>
      <c r="I11" s="523"/>
      <c r="J11" s="529"/>
      <c r="K11" s="530"/>
      <c r="L11" s="530"/>
      <c r="M11" s="531"/>
    </row>
    <row r="12" spans="1:13">
      <c r="A12" s="522" t="s">
        <v>500</v>
      </c>
      <c r="B12" s="523"/>
      <c r="C12" s="524"/>
      <c r="D12" s="525"/>
      <c r="E12" s="525"/>
      <c r="F12" s="526"/>
      <c r="G12" s="207"/>
      <c r="H12" s="522" t="s">
        <v>500</v>
      </c>
      <c r="I12" s="523"/>
      <c r="J12" s="524"/>
      <c r="K12" s="525"/>
      <c r="L12" s="525"/>
      <c r="M12" s="526"/>
    </row>
    <row r="13" spans="1:13" ht="42" customHeight="1">
      <c r="A13" s="527" t="s">
        <v>501</v>
      </c>
      <c r="B13" s="528"/>
      <c r="C13" s="529"/>
      <c r="D13" s="530"/>
      <c r="E13" s="530"/>
      <c r="F13" s="531"/>
      <c r="G13" s="207"/>
      <c r="H13" s="527" t="s">
        <v>501</v>
      </c>
      <c r="I13" s="528"/>
      <c r="J13" s="529"/>
      <c r="K13" s="530"/>
      <c r="L13" s="530"/>
      <c r="M13" s="531"/>
    </row>
    <row r="14" spans="1:13" ht="15" thickBot="1">
      <c r="A14" s="208"/>
      <c r="B14" s="198"/>
      <c r="C14" s="198"/>
      <c r="D14" s="198"/>
      <c r="E14" s="198"/>
      <c r="F14" s="209"/>
      <c r="G14" s="196"/>
      <c r="H14" s="208"/>
      <c r="I14" s="198"/>
      <c r="J14" s="198"/>
      <c r="K14" s="198"/>
      <c r="L14" s="198"/>
      <c r="M14" s="209"/>
    </row>
    <row r="15" spans="1:13" ht="52.8">
      <c r="A15" s="210" t="s">
        <v>502</v>
      </c>
      <c r="B15" s="211" t="s">
        <v>503</v>
      </c>
      <c r="C15" s="211" t="s">
        <v>504</v>
      </c>
      <c r="D15" s="211" t="s">
        <v>514</v>
      </c>
      <c r="E15" s="211" t="s">
        <v>33</v>
      </c>
      <c r="F15" s="212" t="s">
        <v>34</v>
      </c>
      <c r="G15" s="196"/>
      <c r="H15" s="210" t="s">
        <v>502</v>
      </c>
      <c r="I15" s="211" t="s">
        <v>503</v>
      </c>
      <c r="J15" s="211" t="s">
        <v>504</v>
      </c>
      <c r="K15" s="211" t="s">
        <v>514</v>
      </c>
      <c r="L15" s="211" t="s">
        <v>33</v>
      </c>
      <c r="M15" s="213" t="s">
        <v>34</v>
      </c>
    </row>
    <row r="16" spans="1:13">
      <c r="A16" s="214"/>
      <c r="B16" s="215"/>
      <c r="C16" s="215"/>
      <c r="D16" s="216"/>
      <c r="E16" s="217" t="s">
        <v>11</v>
      </c>
      <c r="F16" s="218" t="s">
        <v>11</v>
      </c>
      <c r="G16" s="196"/>
      <c r="H16" s="214"/>
      <c r="I16" s="215"/>
      <c r="J16" s="215"/>
      <c r="K16" s="216"/>
      <c r="L16" s="217" t="s">
        <v>11</v>
      </c>
      <c r="M16" s="218" t="s">
        <v>11</v>
      </c>
    </row>
    <row r="17" spans="1:13">
      <c r="A17" s="219"/>
      <c r="B17" s="215"/>
      <c r="C17" s="215"/>
      <c r="D17" s="216"/>
      <c r="E17" s="217" t="s">
        <v>11</v>
      </c>
      <c r="F17" s="218" t="s">
        <v>11</v>
      </c>
      <c r="G17" s="196"/>
      <c r="H17" s="219"/>
      <c r="I17" s="215"/>
      <c r="J17" s="215"/>
      <c r="K17" s="216"/>
      <c r="L17" s="217" t="s">
        <v>11</v>
      </c>
      <c r="M17" s="218" t="s">
        <v>11</v>
      </c>
    </row>
    <row r="18" spans="1:13">
      <c r="A18" s="219"/>
      <c r="B18" s="215"/>
      <c r="C18" s="215"/>
      <c r="D18" s="216"/>
      <c r="E18" s="217" t="s">
        <v>11</v>
      </c>
      <c r="F18" s="218" t="s">
        <v>11</v>
      </c>
      <c r="G18" s="196"/>
      <c r="H18" s="219"/>
      <c r="I18" s="215"/>
      <c r="J18" s="215"/>
      <c r="K18" s="216"/>
      <c r="L18" s="217" t="s">
        <v>11</v>
      </c>
      <c r="M18" s="218" t="s">
        <v>11</v>
      </c>
    </row>
    <row r="19" spans="1:13">
      <c r="A19" s="219"/>
      <c r="B19" s="215"/>
      <c r="C19" s="215"/>
      <c r="D19" s="216"/>
      <c r="E19" s="217" t="s">
        <v>11</v>
      </c>
      <c r="F19" s="218" t="s">
        <v>11</v>
      </c>
      <c r="G19" s="196"/>
      <c r="H19" s="219"/>
      <c r="I19" s="215"/>
      <c r="J19" s="215"/>
      <c r="K19" s="216"/>
      <c r="L19" s="217" t="s">
        <v>11</v>
      </c>
      <c r="M19" s="218" t="s">
        <v>11</v>
      </c>
    </row>
    <row r="20" spans="1:13" ht="15" thickBot="1">
      <c r="A20" s="220"/>
      <c r="B20" s="221"/>
      <c r="C20" s="221"/>
      <c r="D20" s="222"/>
      <c r="E20" s="223" t="s">
        <v>11</v>
      </c>
      <c r="F20" s="224" t="s">
        <v>11</v>
      </c>
      <c r="G20" s="196"/>
      <c r="H20" s="220"/>
      <c r="I20" s="221"/>
      <c r="J20" s="221"/>
      <c r="K20" s="222"/>
      <c r="L20" s="223" t="s">
        <v>11</v>
      </c>
      <c r="M20" s="224" t="s">
        <v>11</v>
      </c>
    </row>
    <row r="21" spans="1:13">
      <c r="A21" s="208"/>
      <c r="B21" s="198"/>
      <c r="C21" s="198"/>
      <c r="D21" s="225" t="s">
        <v>419</v>
      </c>
      <c r="E21" s="226" t="s">
        <v>35</v>
      </c>
      <c r="F21" s="227">
        <v>0</v>
      </c>
      <c r="G21" s="196"/>
      <c r="H21" s="208"/>
      <c r="I21" s="198"/>
      <c r="J21" s="198"/>
      <c r="K21" s="225" t="s">
        <v>419</v>
      </c>
      <c r="L21" s="226" t="s">
        <v>35</v>
      </c>
      <c r="M21" s="227">
        <v>0</v>
      </c>
    </row>
    <row r="22" spans="1:13">
      <c r="A22" s="518"/>
      <c r="B22" s="519"/>
      <c r="C22" s="519"/>
      <c r="D22" s="228"/>
      <c r="E22" s="229" t="s">
        <v>478</v>
      </c>
      <c r="F22" s="230" t="e">
        <v>#N/A</v>
      </c>
      <c r="G22" s="196"/>
      <c r="H22" s="518"/>
      <c r="I22" s="519"/>
      <c r="J22" s="519"/>
      <c r="K22" s="228"/>
      <c r="L22" s="229" t="s">
        <v>478</v>
      </c>
      <c r="M22" s="230" t="e">
        <v>#N/A</v>
      </c>
    </row>
    <row r="23" spans="1:13" ht="30" customHeight="1" thickBot="1">
      <c r="A23" s="520" t="s">
        <v>506</v>
      </c>
      <c r="B23" s="521"/>
      <c r="C23" s="231" t="s">
        <v>11</v>
      </c>
      <c r="D23" s="198"/>
      <c r="E23" s="232" t="s">
        <v>505</v>
      </c>
      <c r="F23" s="233" t="e">
        <v>#N/A</v>
      </c>
      <c r="G23" s="196"/>
      <c r="H23" s="520" t="s">
        <v>506</v>
      </c>
      <c r="I23" s="521"/>
      <c r="J23" s="231" t="s">
        <v>11</v>
      </c>
      <c r="K23" s="198"/>
      <c r="L23" s="232" t="s">
        <v>505</v>
      </c>
      <c r="M23" s="233" t="e">
        <v>#N/A</v>
      </c>
    </row>
    <row r="24" spans="1:13" ht="15" thickTop="1">
      <c r="A24" s="234"/>
      <c r="B24" s="198"/>
      <c r="C24" s="235"/>
      <c r="D24" s="235"/>
      <c r="E24" s="236"/>
      <c r="F24" s="237"/>
      <c r="G24" s="196"/>
      <c r="H24" s="234"/>
      <c r="I24" s="198"/>
      <c r="J24" s="235"/>
      <c r="K24" s="235"/>
      <c r="L24" s="236"/>
      <c r="M24" s="237"/>
    </row>
    <row r="25" spans="1:13" ht="39" customHeight="1">
      <c r="A25" s="510" t="s">
        <v>507</v>
      </c>
      <c r="B25" s="511"/>
      <c r="C25" s="511"/>
      <c r="D25" s="6"/>
      <c r="E25" s="6"/>
      <c r="F25" s="238"/>
      <c r="G25" s="6"/>
      <c r="H25" s="510" t="s">
        <v>507</v>
      </c>
      <c r="I25" s="511"/>
      <c r="J25" s="511"/>
      <c r="K25" s="6"/>
      <c r="L25" s="6"/>
      <c r="M25" s="238"/>
    </row>
    <row r="26" spans="1:13" ht="15.75" customHeight="1">
      <c r="A26" s="510" t="s">
        <v>508</v>
      </c>
      <c r="B26" s="511"/>
      <c r="C26" s="511"/>
      <c r="D26" s="512"/>
      <c r="E26" s="512"/>
      <c r="F26" s="513"/>
      <c r="G26" s="6"/>
      <c r="H26" s="510" t="s">
        <v>508</v>
      </c>
      <c r="I26" s="511"/>
      <c r="J26" s="511"/>
      <c r="K26" s="512"/>
      <c r="L26" s="512"/>
      <c r="M26" s="513"/>
    </row>
    <row r="27" spans="1:13" ht="15.6">
      <c r="A27" s="510" t="s">
        <v>509</v>
      </c>
      <c r="B27" s="511"/>
      <c r="C27" s="511"/>
      <c r="D27" s="512"/>
      <c r="E27" s="512"/>
      <c r="F27" s="513"/>
      <c r="G27" s="6"/>
      <c r="H27" s="510" t="s">
        <v>509</v>
      </c>
      <c r="I27" s="511"/>
      <c r="J27" s="511"/>
      <c r="K27" s="512"/>
      <c r="L27" s="512"/>
      <c r="M27" s="513"/>
    </row>
    <row r="28" spans="1:13" ht="15.6">
      <c r="A28" s="510" t="s">
        <v>510</v>
      </c>
      <c r="B28" s="511"/>
      <c r="C28" s="511"/>
      <c r="D28" s="512"/>
      <c r="E28" s="512"/>
      <c r="F28" s="513"/>
      <c r="G28" s="6"/>
      <c r="H28" s="510" t="s">
        <v>510</v>
      </c>
      <c r="I28" s="511"/>
      <c r="J28" s="511"/>
      <c r="K28" s="512"/>
      <c r="L28" s="512"/>
      <c r="M28" s="513"/>
    </row>
    <row r="29" spans="1:13" ht="16.5" customHeight="1" thickBot="1">
      <c r="A29" s="514" t="s">
        <v>511</v>
      </c>
      <c r="B29" s="515"/>
      <c r="C29" s="515"/>
      <c r="D29" s="516"/>
      <c r="E29" s="516"/>
      <c r="F29" s="517"/>
      <c r="G29" s="6"/>
      <c r="H29" s="514" t="s">
        <v>511</v>
      </c>
      <c r="I29" s="515"/>
      <c r="J29" s="515"/>
      <c r="K29" s="516"/>
      <c r="L29" s="516"/>
      <c r="M29" s="517"/>
    </row>
    <row r="30" spans="1:13" ht="15" thickBot="1">
      <c r="A30" s="239"/>
      <c r="B30" s="198"/>
      <c r="C30" s="235"/>
      <c r="D30" s="235"/>
      <c r="E30" s="236"/>
      <c r="F30" s="240"/>
      <c r="G30" s="196"/>
      <c r="H30" s="239"/>
      <c r="I30" s="198"/>
      <c r="J30" s="235"/>
      <c r="K30" s="235"/>
      <c r="L30" s="236"/>
      <c r="M30" s="240"/>
    </row>
    <row r="31" spans="1:13">
      <c r="A31" s="205"/>
      <c r="B31" s="206"/>
      <c r="C31" s="532" t="s">
        <v>512</v>
      </c>
      <c r="D31" s="533">
        <v>0</v>
      </c>
      <c r="E31" s="533">
        <v>0</v>
      </c>
      <c r="F31" s="534">
        <v>0</v>
      </c>
      <c r="G31" s="207"/>
      <c r="H31" s="241"/>
      <c r="I31" s="242"/>
      <c r="J31" s="532" t="s">
        <v>513</v>
      </c>
      <c r="K31" s="533">
        <v>0</v>
      </c>
      <c r="L31" s="533">
        <v>0</v>
      </c>
      <c r="M31" s="534">
        <v>0</v>
      </c>
    </row>
    <row r="32" spans="1:13">
      <c r="A32" s="522" t="s">
        <v>499</v>
      </c>
      <c r="B32" s="523"/>
      <c r="C32" s="529"/>
      <c r="D32" s="530"/>
      <c r="E32" s="530"/>
      <c r="F32" s="531"/>
      <c r="G32" s="207"/>
      <c r="H32" s="522" t="s">
        <v>499</v>
      </c>
      <c r="I32" s="523"/>
      <c r="J32" s="529"/>
      <c r="K32" s="530"/>
      <c r="L32" s="530"/>
      <c r="M32" s="531"/>
    </row>
    <row r="33" spans="1:13">
      <c r="A33" s="522" t="s">
        <v>500</v>
      </c>
      <c r="B33" s="523"/>
      <c r="C33" s="524"/>
      <c r="D33" s="525"/>
      <c r="E33" s="525"/>
      <c r="F33" s="526"/>
      <c r="G33" s="207"/>
      <c r="H33" s="522" t="s">
        <v>500</v>
      </c>
      <c r="I33" s="523"/>
      <c r="J33" s="524"/>
      <c r="K33" s="525"/>
      <c r="L33" s="525"/>
      <c r="M33" s="526"/>
    </row>
    <row r="34" spans="1:13" ht="44.25" customHeight="1">
      <c r="A34" s="527" t="s">
        <v>501</v>
      </c>
      <c r="B34" s="528"/>
      <c r="C34" s="529"/>
      <c r="D34" s="530"/>
      <c r="E34" s="530"/>
      <c r="F34" s="531"/>
      <c r="G34" s="207"/>
      <c r="H34" s="527" t="s">
        <v>501</v>
      </c>
      <c r="I34" s="528"/>
      <c r="J34" s="529"/>
      <c r="K34" s="530"/>
      <c r="L34" s="530"/>
      <c r="M34" s="531"/>
    </row>
    <row r="35" spans="1:13" ht="15" thickBot="1">
      <c r="A35" s="208"/>
      <c r="B35" s="198"/>
      <c r="C35" s="198"/>
      <c r="D35" s="198"/>
      <c r="E35" s="198"/>
      <c r="F35" s="209"/>
      <c r="G35" s="196"/>
      <c r="H35" s="208"/>
      <c r="I35" s="198"/>
      <c r="J35" s="198"/>
      <c r="K35" s="198"/>
      <c r="L35" s="198"/>
      <c r="M35" s="209"/>
    </row>
    <row r="36" spans="1:13" ht="52.8">
      <c r="A36" s="210" t="s">
        <v>502</v>
      </c>
      <c r="B36" s="211" t="s">
        <v>503</v>
      </c>
      <c r="C36" s="211" t="s">
        <v>504</v>
      </c>
      <c r="D36" s="211" t="s">
        <v>514</v>
      </c>
      <c r="E36" s="211" t="s">
        <v>33</v>
      </c>
      <c r="F36" s="212" t="s">
        <v>34</v>
      </c>
      <c r="G36" s="196"/>
      <c r="H36" s="210" t="s">
        <v>502</v>
      </c>
      <c r="I36" s="211" t="s">
        <v>503</v>
      </c>
      <c r="J36" s="211" t="s">
        <v>504</v>
      </c>
      <c r="K36" s="211" t="s">
        <v>514</v>
      </c>
      <c r="L36" s="211" t="s">
        <v>33</v>
      </c>
      <c r="M36" s="212" t="s">
        <v>34</v>
      </c>
    </row>
    <row r="37" spans="1:13">
      <c r="A37" s="243"/>
      <c r="B37" s="215"/>
      <c r="C37" s="215"/>
      <c r="D37" s="216"/>
      <c r="E37" s="217" t="s">
        <v>11</v>
      </c>
      <c r="F37" s="218" t="s">
        <v>11</v>
      </c>
      <c r="G37" s="196"/>
      <c r="H37" s="243"/>
      <c r="I37" s="215"/>
      <c r="J37" s="215"/>
      <c r="K37" s="216"/>
      <c r="L37" s="217" t="s">
        <v>11</v>
      </c>
      <c r="M37" s="218" t="s">
        <v>11</v>
      </c>
    </row>
    <row r="38" spans="1:13">
      <c r="A38" s="219"/>
      <c r="B38" s="215"/>
      <c r="C38" s="215"/>
      <c r="D38" s="216"/>
      <c r="E38" s="217" t="s">
        <v>11</v>
      </c>
      <c r="F38" s="218" t="s">
        <v>11</v>
      </c>
      <c r="G38" s="196"/>
      <c r="H38" s="219"/>
      <c r="I38" s="215"/>
      <c r="J38" s="215"/>
      <c r="K38" s="216"/>
      <c r="L38" s="217" t="s">
        <v>11</v>
      </c>
      <c r="M38" s="218" t="s">
        <v>11</v>
      </c>
    </row>
    <row r="39" spans="1:13">
      <c r="A39" s="219"/>
      <c r="B39" s="215"/>
      <c r="C39" s="215"/>
      <c r="D39" s="216"/>
      <c r="E39" s="217" t="s">
        <v>11</v>
      </c>
      <c r="F39" s="218" t="s">
        <v>11</v>
      </c>
      <c r="G39" s="196"/>
      <c r="H39" s="219"/>
      <c r="I39" s="215"/>
      <c r="J39" s="215"/>
      <c r="K39" s="216"/>
      <c r="L39" s="217" t="s">
        <v>11</v>
      </c>
      <c r="M39" s="218" t="s">
        <v>11</v>
      </c>
    </row>
    <row r="40" spans="1:13">
      <c r="A40" s="219"/>
      <c r="B40" s="215"/>
      <c r="C40" s="215"/>
      <c r="D40" s="216"/>
      <c r="E40" s="217" t="s">
        <v>11</v>
      </c>
      <c r="F40" s="218" t="s">
        <v>11</v>
      </c>
      <c r="G40" s="196"/>
      <c r="H40" s="219"/>
      <c r="I40" s="215"/>
      <c r="J40" s="215"/>
      <c r="K40" s="216"/>
      <c r="L40" s="217" t="s">
        <v>11</v>
      </c>
      <c r="M40" s="218" t="s">
        <v>11</v>
      </c>
    </row>
    <row r="41" spans="1:13" ht="15" thickBot="1">
      <c r="A41" s="220"/>
      <c r="B41" s="221"/>
      <c r="C41" s="221"/>
      <c r="D41" s="222"/>
      <c r="E41" s="223" t="s">
        <v>11</v>
      </c>
      <c r="F41" s="224" t="s">
        <v>11</v>
      </c>
      <c r="G41" s="196"/>
      <c r="H41" s="220"/>
      <c r="I41" s="221"/>
      <c r="J41" s="221"/>
      <c r="K41" s="222"/>
      <c r="L41" s="223" t="s">
        <v>11</v>
      </c>
      <c r="M41" s="224" t="s">
        <v>11</v>
      </c>
    </row>
    <row r="42" spans="1:13">
      <c r="A42" s="208"/>
      <c r="B42" s="198"/>
      <c r="C42" s="198"/>
      <c r="D42" s="244" t="s">
        <v>419</v>
      </c>
      <c r="E42" s="226" t="s">
        <v>35</v>
      </c>
      <c r="F42" s="245">
        <v>0</v>
      </c>
      <c r="G42" s="196"/>
      <c r="H42" s="208"/>
      <c r="I42" s="198"/>
      <c r="J42" s="198"/>
      <c r="K42" s="244" t="s">
        <v>419</v>
      </c>
      <c r="L42" s="226" t="s">
        <v>35</v>
      </c>
      <c r="M42" s="245">
        <v>0</v>
      </c>
    </row>
    <row r="43" spans="1:13">
      <c r="A43" s="518"/>
      <c r="B43" s="519"/>
      <c r="C43" s="519"/>
      <c r="D43" s="228"/>
      <c r="E43" s="229" t="s">
        <v>478</v>
      </c>
      <c r="F43" s="230" t="e">
        <v>#N/A</v>
      </c>
      <c r="G43" s="196"/>
      <c r="H43" s="518"/>
      <c r="I43" s="519"/>
      <c r="J43" s="519"/>
      <c r="K43" s="228"/>
      <c r="L43" s="229" t="s">
        <v>478</v>
      </c>
      <c r="M43" s="230" t="e">
        <v>#N/A</v>
      </c>
    </row>
    <row r="44" spans="1:13" ht="33" customHeight="1" thickBot="1">
      <c r="A44" s="520" t="s">
        <v>506</v>
      </c>
      <c r="B44" s="521"/>
      <c r="C44" s="231" t="s">
        <v>11</v>
      </c>
      <c r="D44" s="198"/>
      <c r="E44" s="232" t="s">
        <v>505</v>
      </c>
      <c r="F44" s="233" t="e">
        <v>#N/A</v>
      </c>
      <c r="G44" s="196"/>
      <c r="H44" s="520" t="s">
        <v>506</v>
      </c>
      <c r="I44" s="521"/>
      <c r="J44" s="231" t="s">
        <v>11</v>
      </c>
      <c r="K44" s="198"/>
      <c r="L44" s="232" t="s">
        <v>505</v>
      </c>
      <c r="M44" s="233" t="e">
        <v>#N/A</v>
      </c>
    </row>
    <row r="45" spans="1:13" ht="16.2" thickTop="1">
      <c r="A45" s="246"/>
      <c r="B45" s="200"/>
      <c r="C45" s="200"/>
      <c r="D45" s="200"/>
      <c r="E45" s="200"/>
      <c r="F45" s="247"/>
      <c r="G45" s="196"/>
      <c r="H45" s="246"/>
      <c r="I45" s="200"/>
      <c r="J45" s="200"/>
      <c r="K45" s="200"/>
      <c r="L45" s="200"/>
      <c r="M45" s="247"/>
    </row>
    <row r="46" spans="1:13" ht="41.25" customHeight="1">
      <c r="A46" s="510" t="s">
        <v>507</v>
      </c>
      <c r="B46" s="511"/>
      <c r="C46" s="511"/>
      <c r="D46" s="6"/>
      <c r="E46" s="6"/>
      <c r="F46" s="238"/>
      <c r="G46" s="6"/>
      <c r="H46" s="510" t="s">
        <v>507</v>
      </c>
      <c r="I46" s="511"/>
      <c r="J46" s="511"/>
      <c r="K46" s="6"/>
      <c r="L46" s="6"/>
      <c r="M46" s="238"/>
    </row>
    <row r="47" spans="1:13" ht="15.75" customHeight="1">
      <c r="A47" s="510" t="s">
        <v>508</v>
      </c>
      <c r="B47" s="511"/>
      <c r="C47" s="511"/>
      <c r="D47" s="512"/>
      <c r="E47" s="512"/>
      <c r="F47" s="513"/>
      <c r="G47" s="6"/>
      <c r="H47" s="510" t="s">
        <v>508</v>
      </c>
      <c r="I47" s="511"/>
      <c r="J47" s="511"/>
      <c r="K47" s="512"/>
      <c r="L47" s="512"/>
      <c r="M47" s="513"/>
    </row>
    <row r="48" spans="1:13" ht="15.6">
      <c r="A48" s="510" t="s">
        <v>509</v>
      </c>
      <c r="B48" s="511"/>
      <c r="C48" s="511"/>
      <c r="D48" s="512"/>
      <c r="E48" s="512"/>
      <c r="F48" s="513"/>
      <c r="G48" s="6"/>
      <c r="H48" s="510" t="s">
        <v>509</v>
      </c>
      <c r="I48" s="511"/>
      <c r="J48" s="511"/>
      <c r="K48" s="512"/>
      <c r="L48" s="512"/>
      <c r="M48" s="513"/>
    </row>
    <row r="49" spans="1:13" ht="15.6">
      <c r="A49" s="510" t="s">
        <v>510</v>
      </c>
      <c r="B49" s="511"/>
      <c r="C49" s="511"/>
      <c r="D49" s="512"/>
      <c r="E49" s="512"/>
      <c r="F49" s="513"/>
      <c r="G49" s="6"/>
      <c r="H49" s="510" t="s">
        <v>510</v>
      </c>
      <c r="I49" s="511"/>
      <c r="J49" s="511"/>
      <c r="K49" s="512"/>
      <c r="L49" s="512"/>
      <c r="M49" s="513"/>
    </row>
    <row r="50" spans="1:13" ht="16.5" customHeight="1" thickBot="1">
      <c r="A50" s="514" t="s">
        <v>511</v>
      </c>
      <c r="B50" s="515"/>
      <c r="C50" s="515"/>
      <c r="D50" s="516"/>
      <c r="E50" s="516"/>
      <c r="F50" s="517"/>
      <c r="G50" s="6"/>
      <c r="H50" s="514" t="s">
        <v>511</v>
      </c>
      <c r="I50" s="515"/>
      <c r="J50" s="515"/>
      <c r="K50" s="516"/>
      <c r="L50" s="516"/>
      <c r="M50" s="517"/>
    </row>
    <row r="51" spans="1:13" ht="15.6">
      <c r="A51" s="200"/>
      <c r="B51" s="200"/>
      <c r="C51" s="200"/>
      <c r="D51" s="200"/>
      <c r="E51" s="200"/>
      <c r="F51" s="200"/>
      <c r="G51" s="196"/>
      <c r="H51" s="200"/>
      <c r="I51" s="200"/>
      <c r="J51" s="200"/>
      <c r="K51" s="200"/>
      <c r="L51" s="200"/>
      <c r="M51" s="200"/>
    </row>
    <row r="52" spans="1:13">
      <c r="A52" s="507" t="s">
        <v>448</v>
      </c>
      <c r="B52" s="508"/>
      <c r="C52" s="508"/>
      <c r="D52" s="508"/>
      <c r="E52" s="508"/>
      <c r="F52" s="508"/>
      <c r="G52" s="508"/>
      <c r="H52" s="508"/>
      <c r="I52" s="508"/>
      <c r="J52" s="508"/>
      <c r="K52" s="508"/>
      <c r="L52" s="508"/>
      <c r="M52" s="509"/>
    </row>
  </sheetData>
  <mergeCells count="86">
    <mergeCell ref="H1:I1"/>
    <mergeCell ref="J1:M1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H7:I7"/>
    <mergeCell ref="C10:F10"/>
    <mergeCell ref="J10:M10"/>
    <mergeCell ref="A11:B11"/>
    <mergeCell ref="C11:F11"/>
    <mergeCell ref="H11:I11"/>
    <mergeCell ref="J11:M11"/>
    <mergeCell ref="A12:B12"/>
    <mergeCell ref="C12:F12"/>
    <mergeCell ref="H12:I12"/>
    <mergeCell ref="J12:M12"/>
    <mergeCell ref="A13:B13"/>
    <mergeCell ref="C13:F13"/>
    <mergeCell ref="H13:I13"/>
    <mergeCell ref="J13:M13"/>
    <mergeCell ref="A22:C22"/>
    <mergeCell ref="H22:J22"/>
    <mergeCell ref="A23:B23"/>
    <mergeCell ref="H23:I23"/>
    <mergeCell ref="A25:C25"/>
    <mergeCell ref="H25:J25"/>
    <mergeCell ref="A26:C26"/>
    <mergeCell ref="D26:F26"/>
    <mergeCell ref="H26:J26"/>
    <mergeCell ref="K26:M26"/>
    <mergeCell ref="A27:C27"/>
    <mergeCell ref="D27:F27"/>
    <mergeCell ref="H27:J27"/>
    <mergeCell ref="K27:M27"/>
    <mergeCell ref="A28:C28"/>
    <mergeCell ref="D28:F28"/>
    <mergeCell ref="H28:J28"/>
    <mergeCell ref="K28:M28"/>
    <mergeCell ref="A29:C29"/>
    <mergeCell ref="D29:F29"/>
    <mergeCell ref="H29:J29"/>
    <mergeCell ref="K29:M29"/>
    <mergeCell ref="C31:F31"/>
    <mergeCell ref="J31:M31"/>
    <mergeCell ref="A32:B32"/>
    <mergeCell ref="C32:F32"/>
    <mergeCell ref="H32:I32"/>
    <mergeCell ref="J32:M32"/>
    <mergeCell ref="A33:B33"/>
    <mergeCell ref="C33:F33"/>
    <mergeCell ref="H33:I33"/>
    <mergeCell ref="J33:M33"/>
    <mergeCell ref="A34:B34"/>
    <mergeCell ref="C34:F34"/>
    <mergeCell ref="H34:I34"/>
    <mergeCell ref="J34:M34"/>
    <mergeCell ref="A43:C43"/>
    <mergeCell ref="H43:J43"/>
    <mergeCell ref="A44:B44"/>
    <mergeCell ref="H44:I44"/>
    <mergeCell ref="A46:C46"/>
    <mergeCell ref="H46:J46"/>
    <mergeCell ref="A47:C47"/>
    <mergeCell ref="D47:F47"/>
    <mergeCell ref="H47:J47"/>
    <mergeCell ref="K47:M47"/>
    <mergeCell ref="A48:C48"/>
    <mergeCell ref="D48:F48"/>
    <mergeCell ref="H48:J48"/>
    <mergeCell ref="K48:M48"/>
    <mergeCell ref="A52:M52"/>
    <mergeCell ref="A49:C49"/>
    <mergeCell ref="D49:F49"/>
    <mergeCell ref="H49:J49"/>
    <mergeCell ref="K49:M49"/>
    <mergeCell ref="A50:C50"/>
    <mergeCell ref="D50:F50"/>
    <mergeCell ref="H50:J50"/>
    <mergeCell ref="K50:M50"/>
  </mergeCells>
  <conditionalFormatting sqref="A30:F30 D23">
    <cfRule type="beginsWith" dxfId="63" priority="31" operator="beginsWith" text="not">
      <formula>LEFT(A23,LEN("not"))="not"</formula>
    </cfRule>
    <cfRule type="beginsWith" dxfId="62" priority="32" operator="beginsWith" text="ok">
      <formula>LEFT(A23,LEN("ok"))="ok"</formula>
    </cfRule>
  </conditionalFormatting>
  <conditionalFormatting sqref="F23">
    <cfRule type="beginsWith" dxfId="61" priority="29" operator="beginsWith" text="not">
      <formula>LEFT(F23,LEN("not"))="not"</formula>
    </cfRule>
    <cfRule type="beginsWith" dxfId="60" priority="30" operator="beginsWith" text="ok">
      <formula>LEFT(F23,LEN("ok"))="ok"</formula>
    </cfRule>
  </conditionalFormatting>
  <conditionalFormatting sqref="D44">
    <cfRule type="beginsWith" dxfId="59" priority="27" operator="beginsWith" text="not">
      <formula>LEFT(D44,LEN("not"))="not"</formula>
    </cfRule>
    <cfRule type="beginsWith" dxfId="58" priority="28" operator="beginsWith" text="ok">
      <formula>LEFT(D44,LEN("ok"))="ok"</formula>
    </cfRule>
  </conditionalFormatting>
  <conditionalFormatting sqref="B16:D20">
    <cfRule type="expression" dxfId="57" priority="26" stopIfTrue="1">
      <formula>$A16=""</formula>
    </cfRule>
  </conditionalFormatting>
  <conditionalFormatting sqref="B37:D41">
    <cfRule type="expression" dxfId="56" priority="25" stopIfTrue="1">
      <formula>$A37=""</formula>
    </cfRule>
  </conditionalFormatting>
  <conditionalFormatting sqref="I37:K41">
    <cfRule type="expression" dxfId="55" priority="19" stopIfTrue="1">
      <formula>$H37=""</formula>
    </cfRule>
  </conditionalFormatting>
  <conditionalFormatting sqref="H30:M30 K23">
    <cfRule type="beginsWith" dxfId="54" priority="23" operator="beginsWith" text="not">
      <formula>LEFT(H23,LEN("not"))="not"</formula>
    </cfRule>
    <cfRule type="beginsWith" dxfId="53" priority="24" operator="beginsWith" text="ok">
      <formula>LEFT(H23,LEN("ok"))="ok"</formula>
    </cfRule>
  </conditionalFormatting>
  <conditionalFormatting sqref="K44">
    <cfRule type="beginsWith" dxfId="52" priority="21" operator="beginsWith" text="not">
      <formula>LEFT(K44,LEN("not"))="not"</formula>
    </cfRule>
    <cfRule type="beginsWith" dxfId="51" priority="22" operator="beginsWith" text="ok">
      <formula>LEFT(K44,LEN("ok"))="ok"</formula>
    </cfRule>
  </conditionalFormatting>
  <conditionalFormatting sqref="M23">
    <cfRule type="beginsWith" dxfId="50" priority="17" operator="beginsWith" text="not">
      <formula>LEFT(M23,LEN("not"))="not"</formula>
    </cfRule>
    <cfRule type="beginsWith" dxfId="49" priority="18" operator="beginsWith" text="ok">
      <formula>LEFT(M23,LEN("ok"))="ok"</formula>
    </cfRule>
  </conditionalFormatting>
  <conditionalFormatting sqref="I16:K20">
    <cfRule type="expression" dxfId="48" priority="20" stopIfTrue="1">
      <formula>$H16=""</formula>
    </cfRule>
  </conditionalFormatting>
  <conditionalFormatting sqref="F44">
    <cfRule type="beginsWith" dxfId="47" priority="13" operator="beginsWith" text="not">
      <formula>LEFT(F44,LEN("not"))="not"</formula>
    </cfRule>
    <cfRule type="beginsWith" dxfId="46" priority="14" operator="beginsWith" text="ok">
      <formula>LEFT(F44,LEN("ok"))="ok"</formula>
    </cfRule>
  </conditionalFormatting>
  <conditionalFormatting sqref="M44">
    <cfRule type="beginsWith" dxfId="45" priority="15" operator="beginsWith" text="not">
      <formula>LEFT(M44,LEN("not"))="not"</formula>
    </cfRule>
    <cfRule type="beginsWith" dxfId="44" priority="16" operator="beginsWith" text="ok">
      <formula>LEFT(M44,LEN("ok"))="ok"</formula>
    </cfRule>
  </conditionalFormatting>
  <conditionalFormatting sqref="D27:D29">
    <cfRule type="expression" dxfId="43" priority="7">
      <formula>$C$21="N"</formula>
    </cfRule>
  </conditionalFormatting>
  <conditionalFormatting sqref="A24:F24">
    <cfRule type="beginsWith" dxfId="42" priority="11" operator="beginsWith" text="not">
      <formula>LEFT(A24,LEN("not"))="not"</formula>
    </cfRule>
    <cfRule type="beginsWith" dxfId="41" priority="12" operator="beginsWith" text="ok">
      <formula>LEFT(A24,LEN("ok"))="ok"</formula>
    </cfRule>
  </conditionalFormatting>
  <conditionalFormatting sqref="H24:M24">
    <cfRule type="beginsWith" dxfId="40" priority="9" operator="beginsWith" text="not">
      <formula>LEFT(H24,LEN("not"))="not"</formula>
    </cfRule>
    <cfRule type="beginsWith" dxfId="39" priority="10" operator="beginsWith" text="ok">
      <formula>LEFT(H24,LEN("ok"))="ok"</formula>
    </cfRule>
  </conditionalFormatting>
  <conditionalFormatting sqref="D26">
    <cfRule type="expression" dxfId="38" priority="8">
      <formula>$C$21="N"</formula>
    </cfRule>
  </conditionalFormatting>
  <conditionalFormatting sqref="K27:K29">
    <cfRule type="expression" dxfId="37" priority="5">
      <formula>$C$21="N"</formula>
    </cfRule>
  </conditionalFormatting>
  <conditionalFormatting sqref="K26">
    <cfRule type="expression" dxfId="36" priority="6">
      <formula>$C$21="N"</formula>
    </cfRule>
  </conditionalFormatting>
  <conditionalFormatting sqref="D48:D50">
    <cfRule type="expression" dxfId="35" priority="3">
      <formula>$C$21="N"</formula>
    </cfRule>
  </conditionalFormatting>
  <conditionalFormatting sqref="D47">
    <cfRule type="expression" dxfId="34" priority="4">
      <formula>$C$21="N"</formula>
    </cfRule>
  </conditionalFormatting>
  <conditionalFormatting sqref="K48:K50">
    <cfRule type="expression" dxfId="33" priority="1">
      <formula>$C$21="N"</formula>
    </cfRule>
  </conditionalFormatting>
  <conditionalFormatting sqref="K47">
    <cfRule type="expression" dxfId="32" priority="2">
      <formula>$C$21="N"</formula>
    </cfRule>
  </conditionalFormatting>
  <dataValidations count="12">
    <dataValidation type="list" allowBlank="1" showInputMessage="1" prompt="Choose or fill in" sqref="D47:G47 G26 D26 K26:M26 K47:M47" xr:uid="{6DA7857D-26E1-40EF-8CA9-E6D3F2759B11}">
      <formula1>Flasche</formula1>
    </dataValidation>
    <dataValidation type="list" allowBlank="1" showInputMessage="1" prompt="Choose or fill in" sqref="D48:G48 D27:G27 K27:M27 K48:M48" xr:uid="{8F56B5DD-046E-4D80-9CB4-FCD924F01B37}">
      <formula1>Etikett</formula1>
    </dataValidation>
    <dataValidation type="list" allowBlank="1" showInputMessage="1" prompt="Choose or fill in" sqref="G49 G28" xr:uid="{807D3D4E-B590-4FF5-B34A-72E91CD77CF3}">
      <formula1>Manschette</formula1>
    </dataValidation>
    <dataValidation type="list" allowBlank="1" showInputMessage="1" prompt="Choose or fill in" sqref="G50 G29 D49:F49 K28:M28 D28:F28 K49:M49" xr:uid="{B71FDF55-54F4-4CF0-A9D0-13DBE7D51390}">
      <formula1>Verschluss</formula1>
    </dataValidation>
    <dataValidation type="list" allowBlank="1" showInputMessage="1" prompt="Choose or fill in" sqref="C51 D29:F29 K29:M29 D50:F50 K50:M50 G51" xr:uid="{5C75EF79-605B-4BEC-B281-ABC6C7A29807}">
      <formula1>Beschichtung</formula1>
    </dataValidation>
    <dataValidation type="list" allowBlank="1" showInputMessage="1" showErrorMessage="1" sqref="C12:F12 J12:M12 C33:F33 J33:M33" xr:uid="{F5A99941-B100-484A-8A31-9F14F4883D4B}">
      <formula1>Ausnahmen</formula1>
    </dataValidation>
    <dataValidation type="decimal" allowBlank="1" showInputMessage="1" showErrorMessage="1" sqref="C16:C20 J16:J20 C37:C41 J37:J41" xr:uid="{C2B7538B-EBCB-4F7F-B35F-6168965CC450}">
      <formula1>0</formula1>
      <formula2>B16</formula2>
    </dataValidation>
    <dataValidation allowBlank="1" showInputMessage="1" showErrorMessage="1" errorTitle="Please select" sqref="J1" xr:uid="{2F702830-6E07-4448-BE2F-C25734295424}"/>
    <dataValidation type="list" allowBlank="1" showInputMessage="1" showErrorMessage="1" sqref="I6" xr:uid="{E137E93C-E58D-4E27-B16B-0B52C9018C8A}">
      <formula1>Pulver</formula1>
    </dataValidation>
    <dataValidation type="decimal" allowBlank="1" showInputMessage="1" showErrorMessage="1" sqref="C13:G13 J13:M13 C34:G34 J34:M34" xr:uid="{ACF51949-7FA3-4456-A7E7-F14931D4F1D4}">
      <formula1>0.000001</formula1>
      <formula2>100000000000</formula2>
    </dataValidation>
    <dataValidation type="decimal" allowBlank="1" showInputMessage="1" showErrorMessage="1" sqref="B37:B41 I16:I20 B16:B20 I37:I41" xr:uid="{4C1EEB57-69DC-4B76-ABE9-7194BB69CD6C}">
      <formula1>0</formula1>
      <formula2>10000000000000</formula2>
    </dataValidation>
    <dataValidation type="whole" allowBlank="1" showInputMessage="1" showErrorMessage="1" sqref="K16:K20 D37:D41 D16:D20 K37:K41" xr:uid="{3087FE7B-A660-4006-B40C-A3D3749D2250}">
      <formula1>1</formula1>
      <formula2>2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BFBFD-8B73-4242-866B-5C891A95C990}">
  <dimension ref="A1:M52"/>
  <sheetViews>
    <sheetView topLeftCell="A13" workbookViewId="0">
      <selection activeCell="D36" sqref="D36"/>
    </sheetView>
  </sheetViews>
  <sheetFormatPr defaultRowHeight="14.4"/>
  <cols>
    <col min="1" max="1" width="23.5546875" customWidth="1"/>
    <col min="2" max="2" width="12.6640625" customWidth="1"/>
    <col min="3" max="3" width="12.88671875" customWidth="1"/>
    <col min="4" max="4" width="11.5546875" customWidth="1"/>
    <col min="5" max="5" width="14.33203125" customWidth="1"/>
    <col min="6" max="6" width="11" customWidth="1"/>
    <col min="7" max="7" width="4.88671875" customWidth="1"/>
    <col min="8" max="8" width="23.44140625" customWidth="1"/>
    <col min="9" max="9" width="12.6640625" customWidth="1"/>
    <col min="10" max="10" width="12.109375" customWidth="1"/>
    <col min="11" max="11" width="11.33203125" customWidth="1"/>
    <col min="12" max="12" width="15" customWidth="1"/>
    <col min="13" max="13" width="10.5546875" customWidth="1"/>
  </cols>
  <sheetData>
    <row r="1" spans="1:13" ht="15.6">
      <c r="A1" s="193"/>
      <c r="B1" s="112"/>
      <c r="C1" s="194"/>
      <c r="D1" s="193"/>
      <c r="E1" s="195"/>
      <c r="F1" s="196"/>
      <c r="G1" s="196"/>
      <c r="H1" s="461" t="s">
        <v>397</v>
      </c>
      <c r="I1" s="462"/>
      <c r="J1" s="477">
        <v>0</v>
      </c>
      <c r="K1" s="486"/>
      <c r="L1" s="486"/>
      <c r="M1" s="478"/>
    </row>
    <row r="2" spans="1:13" ht="15.6">
      <c r="A2" s="197"/>
      <c r="B2" s="198"/>
      <c r="C2" s="198"/>
      <c r="D2" s="197"/>
      <c r="E2" s="198"/>
      <c r="F2" s="198"/>
      <c r="G2" s="198"/>
      <c r="H2" s="199"/>
      <c r="I2" s="199"/>
      <c r="J2" s="200"/>
      <c r="K2" s="201" t="s">
        <v>398</v>
      </c>
      <c r="L2" s="200"/>
      <c r="M2" s="200"/>
    </row>
    <row r="3" spans="1:13" ht="15.6">
      <c r="A3" s="536" t="s">
        <v>394</v>
      </c>
      <c r="B3" s="537"/>
      <c r="C3" s="538">
        <v>0</v>
      </c>
      <c r="D3" s="539"/>
      <c r="E3" s="539"/>
      <c r="F3" s="539"/>
      <c r="G3" s="540"/>
      <c r="H3" s="199"/>
      <c r="I3" s="199"/>
      <c r="J3" s="200"/>
      <c r="K3" s="202" t="s">
        <v>399</v>
      </c>
      <c r="L3" s="203">
        <v>0</v>
      </c>
      <c r="M3" s="200"/>
    </row>
    <row r="4" spans="1:13" ht="15.6">
      <c r="A4" s="536" t="s">
        <v>395</v>
      </c>
      <c r="B4" s="537"/>
      <c r="C4" s="538">
        <v>0</v>
      </c>
      <c r="D4" s="539"/>
      <c r="E4" s="539"/>
      <c r="F4" s="539"/>
      <c r="G4" s="540"/>
      <c r="H4" s="199"/>
      <c r="I4" s="199"/>
      <c r="J4" s="200"/>
      <c r="K4" s="202" t="s">
        <v>400</v>
      </c>
      <c r="L4" s="204">
        <v>0</v>
      </c>
      <c r="M4" s="200"/>
    </row>
    <row r="5" spans="1:13" ht="15.6">
      <c r="A5" s="536" t="s">
        <v>401</v>
      </c>
      <c r="B5" s="537"/>
      <c r="C5" s="538">
        <v>0</v>
      </c>
      <c r="D5" s="539"/>
      <c r="E5" s="539"/>
      <c r="F5" s="539"/>
      <c r="G5" s="540"/>
      <c r="H5" s="199"/>
      <c r="I5" s="199"/>
      <c r="J5" s="200"/>
      <c r="K5" s="200"/>
      <c r="L5" s="200"/>
      <c r="M5" s="200"/>
    </row>
    <row r="6" spans="1:13" ht="15.6">
      <c r="A6" s="536" t="s">
        <v>418</v>
      </c>
      <c r="B6" s="537"/>
      <c r="C6" s="538">
        <v>0</v>
      </c>
      <c r="D6" s="539"/>
      <c r="E6" s="539"/>
      <c r="F6" s="539"/>
      <c r="G6" s="540"/>
      <c r="H6" s="199"/>
      <c r="I6" s="199"/>
      <c r="J6" s="200"/>
      <c r="K6" s="200"/>
      <c r="L6" s="200"/>
      <c r="M6" s="200"/>
    </row>
    <row r="7" spans="1:13" ht="15.6">
      <c r="A7" s="523" t="s">
        <v>413</v>
      </c>
      <c r="B7" s="523"/>
      <c r="C7" s="538">
        <v>0</v>
      </c>
      <c r="D7" s="539"/>
      <c r="E7" s="539"/>
      <c r="F7" s="539"/>
      <c r="G7" s="540"/>
      <c r="H7" s="535">
        <v>0</v>
      </c>
      <c r="I7" s="535"/>
      <c r="J7" s="200"/>
      <c r="K7" s="200"/>
      <c r="L7" s="200"/>
      <c r="M7" s="200"/>
    </row>
    <row r="8" spans="1:13" ht="15.6">
      <c r="A8" s="196"/>
      <c r="B8" s="196"/>
      <c r="C8" s="196"/>
      <c r="D8" s="196"/>
      <c r="E8" s="196"/>
      <c r="F8" s="196"/>
      <c r="G8" s="196"/>
      <c r="H8" s="200"/>
      <c r="I8" s="200"/>
      <c r="J8" s="198"/>
      <c r="K8" s="198"/>
      <c r="L8" s="198"/>
      <c r="M8" s="198"/>
    </row>
    <row r="9" spans="1:13" ht="16.2" thickBot="1">
      <c r="A9" s="196"/>
      <c r="B9" s="196"/>
      <c r="C9" s="196"/>
      <c r="D9" s="196"/>
      <c r="E9" s="196"/>
      <c r="F9" s="196"/>
      <c r="G9" s="196"/>
      <c r="H9" s="200"/>
      <c r="I9" s="200"/>
      <c r="J9" s="198"/>
      <c r="K9" s="198"/>
      <c r="L9" s="198"/>
      <c r="M9" s="198"/>
    </row>
    <row r="10" spans="1:13">
      <c r="A10" s="205"/>
      <c r="B10" s="206"/>
      <c r="C10" s="532" t="s">
        <v>515</v>
      </c>
      <c r="D10" s="533">
        <v>0</v>
      </c>
      <c r="E10" s="533">
        <v>0</v>
      </c>
      <c r="F10" s="534">
        <v>0</v>
      </c>
      <c r="G10" s="207"/>
      <c r="H10" s="205"/>
      <c r="I10" s="206"/>
      <c r="J10" s="532" t="s">
        <v>516</v>
      </c>
      <c r="K10" s="533">
        <v>0</v>
      </c>
      <c r="L10" s="533">
        <v>0</v>
      </c>
      <c r="M10" s="534">
        <v>0</v>
      </c>
    </row>
    <row r="11" spans="1:13">
      <c r="A11" s="522" t="s">
        <v>499</v>
      </c>
      <c r="B11" s="523"/>
      <c r="C11" s="529"/>
      <c r="D11" s="530"/>
      <c r="E11" s="530"/>
      <c r="F11" s="531"/>
      <c r="G11" s="207"/>
      <c r="H11" s="522" t="s">
        <v>499</v>
      </c>
      <c r="I11" s="523"/>
      <c r="J11" s="529"/>
      <c r="K11" s="530"/>
      <c r="L11" s="530"/>
      <c r="M11" s="531"/>
    </row>
    <row r="12" spans="1:13">
      <c r="A12" s="522" t="s">
        <v>500</v>
      </c>
      <c r="B12" s="523"/>
      <c r="C12" s="524"/>
      <c r="D12" s="525"/>
      <c r="E12" s="525"/>
      <c r="F12" s="526"/>
      <c r="G12" s="207"/>
      <c r="H12" s="522" t="s">
        <v>500</v>
      </c>
      <c r="I12" s="523"/>
      <c r="J12" s="524"/>
      <c r="K12" s="525"/>
      <c r="L12" s="525"/>
      <c r="M12" s="526"/>
    </row>
    <row r="13" spans="1:13" ht="43.5" customHeight="1">
      <c r="A13" s="527" t="s">
        <v>501</v>
      </c>
      <c r="B13" s="528"/>
      <c r="C13" s="529"/>
      <c r="D13" s="530"/>
      <c r="E13" s="530"/>
      <c r="F13" s="531"/>
      <c r="G13" s="207"/>
      <c r="H13" s="527" t="s">
        <v>501</v>
      </c>
      <c r="I13" s="528"/>
      <c r="J13" s="529"/>
      <c r="K13" s="530"/>
      <c r="L13" s="530"/>
      <c r="M13" s="531"/>
    </row>
    <row r="14" spans="1:13" ht="15" thickBot="1">
      <c r="A14" s="208"/>
      <c r="B14" s="198"/>
      <c r="C14" s="198"/>
      <c r="D14" s="198"/>
      <c r="E14" s="198"/>
      <c r="F14" s="209"/>
      <c r="G14" s="196"/>
      <c r="H14" s="208"/>
      <c r="I14" s="198"/>
      <c r="J14" s="198"/>
      <c r="K14" s="198"/>
      <c r="L14" s="198"/>
      <c r="M14" s="209"/>
    </row>
    <row r="15" spans="1:13" ht="52.8">
      <c r="A15" s="210" t="s">
        <v>502</v>
      </c>
      <c r="B15" s="211" t="s">
        <v>503</v>
      </c>
      <c r="C15" s="211" t="s">
        <v>504</v>
      </c>
      <c r="D15" s="211" t="s">
        <v>514</v>
      </c>
      <c r="E15" s="211" t="s">
        <v>33</v>
      </c>
      <c r="F15" s="212" t="s">
        <v>34</v>
      </c>
      <c r="G15" s="196"/>
      <c r="H15" s="210" t="s">
        <v>502</v>
      </c>
      <c r="I15" s="211" t="s">
        <v>503</v>
      </c>
      <c r="J15" s="211" t="s">
        <v>504</v>
      </c>
      <c r="K15" s="211" t="s">
        <v>514</v>
      </c>
      <c r="L15" s="211" t="s">
        <v>33</v>
      </c>
      <c r="M15" s="213" t="s">
        <v>34</v>
      </c>
    </row>
    <row r="16" spans="1:13">
      <c r="A16" s="214"/>
      <c r="B16" s="215"/>
      <c r="C16" s="215"/>
      <c r="D16" s="216"/>
      <c r="E16" s="217" t="s">
        <v>11</v>
      </c>
      <c r="F16" s="218" t="s">
        <v>11</v>
      </c>
      <c r="G16" s="196"/>
      <c r="H16" s="214"/>
      <c r="I16" s="215"/>
      <c r="J16" s="215"/>
      <c r="K16" s="216"/>
      <c r="L16" s="217" t="s">
        <v>11</v>
      </c>
      <c r="M16" s="218" t="s">
        <v>11</v>
      </c>
    </row>
    <row r="17" spans="1:13">
      <c r="A17" s="219"/>
      <c r="B17" s="215"/>
      <c r="C17" s="215"/>
      <c r="D17" s="216"/>
      <c r="E17" s="217" t="s">
        <v>11</v>
      </c>
      <c r="F17" s="218" t="s">
        <v>11</v>
      </c>
      <c r="G17" s="196"/>
      <c r="H17" s="219"/>
      <c r="I17" s="215"/>
      <c r="J17" s="215"/>
      <c r="K17" s="216"/>
      <c r="L17" s="217" t="s">
        <v>11</v>
      </c>
      <c r="M17" s="218" t="s">
        <v>11</v>
      </c>
    </row>
    <row r="18" spans="1:13">
      <c r="A18" s="219"/>
      <c r="B18" s="215"/>
      <c r="C18" s="215"/>
      <c r="D18" s="216"/>
      <c r="E18" s="217" t="s">
        <v>11</v>
      </c>
      <c r="F18" s="218" t="s">
        <v>11</v>
      </c>
      <c r="G18" s="196"/>
      <c r="H18" s="219"/>
      <c r="I18" s="215"/>
      <c r="J18" s="215"/>
      <c r="K18" s="216"/>
      <c r="L18" s="217" t="s">
        <v>11</v>
      </c>
      <c r="M18" s="218" t="s">
        <v>11</v>
      </c>
    </row>
    <row r="19" spans="1:13">
      <c r="A19" s="219"/>
      <c r="B19" s="215"/>
      <c r="C19" s="215"/>
      <c r="D19" s="216"/>
      <c r="E19" s="217" t="s">
        <v>11</v>
      </c>
      <c r="F19" s="218" t="s">
        <v>11</v>
      </c>
      <c r="G19" s="196"/>
      <c r="H19" s="219"/>
      <c r="I19" s="215"/>
      <c r="J19" s="215"/>
      <c r="K19" s="216"/>
      <c r="L19" s="217" t="s">
        <v>11</v>
      </c>
      <c r="M19" s="218" t="s">
        <v>11</v>
      </c>
    </row>
    <row r="20" spans="1:13" ht="15" thickBot="1">
      <c r="A20" s="220"/>
      <c r="B20" s="221"/>
      <c r="C20" s="221"/>
      <c r="D20" s="222"/>
      <c r="E20" s="223" t="s">
        <v>11</v>
      </c>
      <c r="F20" s="224" t="s">
        <v>11</v>
      </c>
      <c r="G20" s="196"/>
      <c r="H20" s="220"/>
      <c r="I20" s="221"/>
      <c r="J20" s="221"/>
      <c r="K20" s="222"/>
      <c r="L20" s="223" t="s">
        <v>11</v>
      </c>
      <c r="M20" s="224" t="s">
        <v>11</v>
      </c>
    </row>
    <row r="21" spans="1:13">
      <c r="A21" s="208"/>
      <c r="B21" s="198"/>
      <c r="C21" s="198"/>
      <c r="D21" s="225" t="s">
        <v>419</v>
      </c>
      <c r="E21" s="226" t="s">
        <v>35</v>
      </c>
      <c r="F21" s="227">
        <v>0</v>
      </c>
      <c r="G21" s="196"/>
      <c r="H21" s="208"/>
      <c r="I21" s="198"/>
      <c r="J21" s="198"/>
      <c r="K21" s="225" t="s">
        <v>419</v>
      </c>
      <c r="L21" s="226" t="s">
        <v>35</v>
      </c>
      <c r="M21" s="227">
        <v>0</v>
      </c>
    </row>
    <row r="22" spans="1:13">
      <c r="A22" s="518"/>
      <c r="B22" s="519"/>
      <c r="C22" s="519"/>
      <c r="D22" s="228"/>
      <c r="E22" s="229" t="s">
        <v>478</v>
      </c>
      <c r="F22" s="230" t="e">
        <v>#N/A</v>
      </c>
      <c r="G22" s="196"/>
      <c r="H22" s="518"/>
      <c r="I22" s="519"/>
      <c r="J22" s="519"/>
      <c r="K22" s="228"/>
      <c r="L22" s="229" t="s">
        <v>478</v>
      </c>
      <c r="M22" s="230" t="e">
        <v>#N/A</v>
      </c>
    </row>
    <row r="23" spans="1:13" ht="29.25" customHeight="1" thickBot="1">
      <c r="A23" s="520" t="s">
        <v>506</v>
      </c>
      <c r="B23" s="521"/>
      <c r="C23" s="231" t="s">
        <v>11</v>
      </c>
      <c r="D23" s="198"/>
      <c r="E23" s="232" t="s">
        <v>505</v>
      </c>
      <c r="F23" s="233" t="e">
        <v>#N/A</v>
      </c>
      <c r="G23" s="196"/>
      <c r="H23" s="520" t="s">
        <v>506</v>
      </c>
      <c r="I23" s="521"/>
      <c r="J23" s="231" t="s">
        <v>11</v>
      </c>
      <c r="K23" s="198"/>
      <c r="L23" s="232" t="s">
        <v>505</v>
      </c>
      <c r="M23" s="233" t="e">
        <v>#N/A</v>
      </c>
    </row>
    <row r="24" spans="1:13" ht="15" thickTop="1">
      <c r="A24" s="234"/>
      <c r="B24" s="198"/>
      <c r="C24" s="235"/>
      <c r="D24" s="235"/>
      <c r="E24" s="236"/>
      <c r="F24" s="237"/>
      <c r="G24" s="196"/>
      <c r="H24" s="234"/>
      <c r="I24" s="198"/>
      <c r="J24" s="235"/>
      <c r="K24" s="235"/>
      <c r="L24" s="236"/>
      <c r="M24" s="237"/>
    </row>
    <row r="25" spans="1:13" ht="37.5" customHeight="1">
      <c r="A25" s="510" t="s">
        <v>507</v>
      </c>
      <c r="B25" s="511"/>
      <c r="C25" s="511"/>
      <c r="D25" s="6"/>
      <c r="E25" s="6"/>
      <c r="F25" s="238"/>
      <c r="G25" s="6"/>
      <c r="H25" s="510" t="s">
        <v>507</v>
      </c>
      <c r="I25" s="511"/>
      <c r="J25" s="511"/>
      <c r="K25" s="6"/>
      <c r="L25" s="6"/>
      <c r="M25" s="238"/>
    </row>
    <row r="26" spans="1:13" ht="15.75" customHeight="1">
      <c r="A26" s="510" t="s">
        <v>508</v>
      </c>
      <c r="B26" s="511"/>
      <c r="C26" s="511"/>
      <c r="D26" s="512"/>
      <c r="E26" s="512"/>
      <c r="F26" s="513"/>
      <c r="G26" s="6"/>
      <c r="H26" s="510" t="s">
        <v>508</v>
      </c>
      <c r="I26" s="511"/>
      <c r="J26" s="511"/>
      <c r="K26" s="512"/>
      <c r="L26" s="512"/>
      <c r="M26" s="513"/>
    </row>
    <row r="27" spans="1:13" ht="15.6">
      <c r="A27" s="510" t="s">
        <v>509</v>
      </c>
      <c r="B27" s="511"/>
      <c r="C27" s="511"/>
      <c r="D27" s="512"/>
      <c r="E27" s="512"/>
      <c r="F27" s="513"/>
      <c r="G27" s="6"/>
      <c r="H27" s="510" t="s">
        <v>509</v>
      </c>
      <c r="I27" s="511"/>
      <c r="J27" s="511"/>
      <c r="K27" s="512"/>
      <c r="L27" s="512"/>
      <c r="M27" s="513"/>
    </row>
    <row r="28" spans="1:13" ht="15.6">
      <c r="A28" s="510" t="s">
        <v>510</v>
      </c>
      <c r="B28" s="511"/>
      <c r="C28" s="511"/>
      <c r="D28" s="512"/>
      <c r="E28" s="512"/>
      <c r="F28" s="513"/>
      <c r="G28" s="6"/>
      <c r="H28" s="510" t="s">
        <v>510</v>
      </c>
      <c r="I28" s="511"/>
      <c r="J28" s="511"/>
      <c r="K28" s="512"/>
      <c r="L28" s="512"/>
      <c r="M28" s="513"/>
    </row>
    <row r="29" spans="1:13" ht="16.5" customHeight="1" thickBot="1">
      <c r="A29" s="514" t="s">
        <v>511</v>
      </c>
      <c r="B29" s="515"/>
      <c r="C29" s="515"/>
      <c r="D29" s="516"/>
      <c r="E29" s="516"/>
      <c r="F29" s="517"/>
      <c r="G29" s="6"/>
      <c r="H29" s="514" t="s">
        <v>511</v>
      </c>
      <c r="I29" s="515"/>
      <c r="J29" s="515"/>
      <c r="K29" s="516"/>
      <c r="L29" s="516"/>
      <c r="M29" s="517"/>
    </row>
    <row r="30" spans="1:13" ht="15" thickBot="1">
      <c r="A30" s="239"/>
      <c r="B30" s="198"/>
      <c r="C30" s="235"/>
      <c r="D30" s="235"/>
      <c r="E30" s="236"/>
      <c r="F30" s="240"/>
      <c r="G30" s="196"/>
      <c r="H30" s="239"/>
      <c r="I30" s="198"/>
      <c r="J30" s="235"/>
      <c r="K30" s="235"/>
      <c r="L30" s="236"/>
      <c r="M30" s="240"/>
    </row>
    <row r="31" spans="1:13">
      <c r="A31" s="205"/>
      <c r="B31" s="206"/>
      <c r="C31" s="532" t="s">
        <v>517</v>
      </c>
      <c r="D31" s="533">
        <v>0</v>
      </c>
      <c r="E31" s="533">
        <v>0</v>
      </c>
      <c r="F31" s="534">
        <v>0</v>
      </c>
      <c r="G31" s="207"/>
      <c r="H31" s="241"/>
      <c r="I31" s="242"/>
      <c r="J31" s="532" t="s">
        <v>518</v>
      </c>
      <c r="K31" s="533">
        <v>0</v>
      </c>
      <c r="L31" s="533">
        <v>0</v>
      </c>
      <c r="M31" s="534">
        <v>0</v>
      </c>
    </row>
    <row r="32" spans="1:13">
      <c r="A32" s="522" t="s">
        <v>499</v>
      </c>
      <c r="B32" s="523"/>
      <c r="C32" s="529"/>
      <c r="D32" s="530"/>
      <c r="E32" s="530"/>
      <c r="F32" s="531"/>
      <c r="G32" s="207"/>
      <c r="H32" s="522" t="s">
        <v>499</v>
      </c>
      <c r="I32" s="523"/>
      <c r="J32" s="529"/>
      <c r="K32" s="530"/>
      <c r="L32" s="530"/>
      <c r="M32" s="531"/>
    </row>
    <row r="33" spans="1:13">
      <c r="A33" s="522" t="s">
        <v>500</v>
      </c>
      <c r="B33" s="523"/>
      <c r="C33" s="524"/>
      <c r="D33" s="525"/>
      <c r="E33" s="525"/>
      <c r="F33" s="526"/>
      <c r="G33" s="207"/>
      <c r="H33" s="522" t="s">
        <v>500</v>
      </c>
      <c r="I33" s="523"/>
      <c r="J33" s="524"/>
      <c r="K33" s="525"/>
      <c r="L33" s="525"/>
      <c r="M33" s="526"/>
    </row>
    <row r="34" spans="1:13" ht="38.25" customHeight="1">
      <c r="A34" s="527" t="s">
        <v>501</v>
      </c>
      <c r="B34" s="528"/>
      <c r="C34" s="529"/>
      <c r="D34" s="530"/>
      <c r="E34" s="530"/>
      <c r="F34" s="531"/>
      <c r="G34" s="207"/>
      <c r="H34" s="527" t="s">
        <v>501</v>
      </c>
      <c r="I34" s="528"/>
      <c r="J34" s="529"/>
      <c r="K34" s="530"/>
      <c r="L34" s="530"/>
      <c r="M34" s="531"/>
    </row>
    <row r="35" spans="1:13" ht="15" thickBot="1">
      <c r="A35" s="208"/>
      <c r="B35" s="198"/>
      <c r="C35" s="198"/>
      <c r="D35" s="198"/>
      <c r="E35" s="198"/>
      <c r="F35" s="209"/>
      <c r="G35" s="196"/>
      <c r="H35" s="208"/>
      <c r="I35" s="198"/>
      <c r="J35" s="198"/>
      <c r="K35" s="198"/>
      <c r="L35" s="198"/>
      <c r="M35" s="209"/>
    </row>
    <row r="36" spans="1:13" ht="52.8">
      <c r="A36" s="210" t="s">
        <v>502</v>
      </c>
      <c r="B36" s="211" t="s">
        <v>503</v>
      </c>
      <c r="C36" s="211" t="s">
        <v>504</v>
      </c>
      <c r="D36" s="211" t="s">
        <v>514</v>
      </c>
      <c r="E36" s="211" t="s">
        <v>33</v>
      </c>
      <c r="F36" s="212" t="s">
        <v>34</v>
      </c>
      <c r="G36" s="196"/>
      <c r="H36" s="210" t="s">
        <v>502</v>
      </c>
      <c r="I36" s="211" t="s">
        <v>503</v>
      </c>
      <c r="J36" s="211" t="s">
        <v>504</v>
      </c>
      <c r="K36" s="211" t="s">
        <v>514</v>
      </c>
      <c r="L36" s="211" t="s">
        <v>33</v>
      </c>
      <c r="M36" s="212" t="s">
        <v>34</v>
      </c>
    </row>
    <row r="37" spans="1:13">
      <c r="A37" s="243"/>
      <c r="B37" s="215"/>
      <c r="C37" s="215"/>
      <c r="D37" s="216"/>
      <c r="E37" s="217" t="s">
        <v>11</v>
      </c>
      <c r="F37" s="218" t="s">
        <v>11</v>
      </c>
      <c r="G37" s="196"/>
      <c r="H37" s="243"/>
      <c r="I37" s="215"/>
      <c r="J37" s="215"/>
      <c r="K37" s="216"/>
      <c r="L37" s="217" t="s">
        <v>11</v>
      </c>
      <c r="M37" s="218" t="s">
        <v>11</v>
      </c>
    </row>
    <row r="38" spans="1:13">
      <c r="A38" s="219"/>
      <c r="B38" s="215"/>
      <c r="C38" s="215"/>
      <c r="D38" s="216"/>
      <c r="E38" s="217" t="s">
        <v>11</v>
      </c>
      <c r="F38" s="218" t="s">
        <v>11</v>
      </c>
      <c r="G38" s="196"/>
      <c r="H38" s="219"/>
      <c r="I38" s="215"/>
      <c r="J38" s="215"/>
      <c r="K38" s="216"/>
      <c r="L38" s="217" t="s">
        <v>11</v>
      </c>
      <c r="M38" s="218" t="s">
        <v>11</v>
      </c>
    </row>
    <row r="39" spans="1:13">
      <c r="A39" s="219"/>
      <c r="B39" s="215"/>
      <c r="C39" s="215"/>
      <c r="D39" s="216"/>
      <c r="E39" s="217" t="s">
        <v>11</v>
      </c>
      <c r="F39" s="218" t="s">
        <v>11</v>
      </c>
      <c r="G39" s="196"/>
      <c r="H39" s="219"/>
      <c r="I39" s="215"/>
      <c r="J39" s="215"/>
      <c r="K39" s="216"/>
      <c r="L39" s="217" t="s">
        <v>11</v>
      </c>
      <c r="M39" s="218" t="s">
        <v>11</v>
      </c>
    </row>
    <row r="40" spans="1:13">
      <c r="A40" s="219"/>
      <c r="B40" s="215"/>
      <c r="C40" s="215"/>
      <c r="D40" s="216"/>
      <c r="E40" s="217" t="s">
        <v>11</v>
      </c>
      <c r="F40" s="218" t="s">
        <v>11</v>
      </c>
      <c r="G40" s="196"/>
      <c r="H40" s="219"/>
      <c r="I40" s="215"/>
      <c r="J40" s="215"/>
      <c r="K40" s="216"/>
      <c r="L40" s="217" t="s">
        <v>11</v>
      </c>
      <c r="M40" s="218" t="s">
        <v>11</v>
      </c>
    </row>
    <row r="41" spans="1:13" ht="15" thickBot="1">
      <c r="A41" s="220"/>
      <c r="B41" s="221"/>
      <c r="C41" s="221"/>
      <c r="D41" s="222"/>
      <c r="E41" s="223" t="s">
        <v>11</v>
      </c>
      <c r="F41" s="224" t="s">
        <v>11</v>
      </c>
      <c r="G41" s="196"/>
      <c r="H41" s="220"/>
      <c r="I41" s="221"/>
      <c r="J41" s="221"/>
      <c r="K41" s="222"/>
      <c r="L41" s="223" t="s">
        <v>11</v>
      </c>
      <c r="M41" s="224" t="s">
        <v>11</v>
      </c>
    </row>
    <row r="42" spans="1:13">
      <c r="A42" s="208"/>
      <c r="B42" s="198"/>
      <c r="C42" s="198"/>
      <c r="D42" s="244" t="s">
        <v>419</v>
      </c>
      <c r="E42" s="226" t="s">
        <v>35</v>
      </c>
      <c r="F42" s="245">
        <v>0</v>
      </c>
      <c r="G42" s="196"/>
      <c r="H42" s="208"/>
      <c r="I42" s="198"/>
      <c r="J42" s="198"/>
      <c r="K42" s="244" t="s">
        <v>419</v>
      </c>
      <c r="L42" s="226" t="s">
        <v>35</v>
      </c>
      <c r="M42" s="245">
        <v>0</v>
      </c>
    </row>
    <row r="43" spans="1:13">
      <c r="A43" s="518"/>
      <c r="B43" s="519"/>
      <c r="C43" s="519"/>
      <c r="D43" s="228"/>
      <c r="E43" s="229" t="s">
        <v>478</v>
      </c>
      <c r="F43" s="230" t="e">
        <v>#N/A</v>
      </c>
      <c r="G43" s="196"/>
      <c r="H43" s="518"/>
      <c r="I43" s="519"/>
      <c r="J43" s="519"/>
      <c r="K43" s="228"/>
      <c r="L43" s="229" t="s">
        <v>478</v>
      </c>
      <c r="M43" s="230" t="e">
        <v>#N/A</v>
      </c>
    </row>
    <row r="44" spans="1:13" ht="26.25" customHeight="1" thickBot="1">
      <c r="A44" s="520" t="s">
        <v>506</v>
      </c>
      <c r="B44" s="521"/>
      <c r="C44" s="231" t="s">
        <v>11</v>
      </c>
      <c r="D44" s="198"/>
      <c r="E44" s="232" t="s">
        <v>505</v>
      </c>
      <c r="F44" s="233" t="e">
        <v>#N/A</v>
      </c>
      <c r="G44" s="196"/>
      <c r="H44" s="520" t="s">
        <v>506</v>
      </c>
      <c r="I44" s="521"/>
      <c r="J44" s="231" t="s">
        <v>11</v>
      </c>
      <c r="K44" s="198"/>
      <c r="L44" s="232" t="s">
        <v>505</v>
      </c>
      <c r="M44" s="233" t="e">
        <v>#N/A</v>
      </c>
    </row>
    <row r="45" spans="1:13" ht="16.2" thickTop="1">
      <c r="A45" s="246"/>
      <c r="B45" s="200"/>
      <c r="C45" s="200"/>
      <c r="D45" s="200"/>
      <c r="E45" s="200"/>
      <c r="F45" s="247"/>
      <c r="G45" s="196"/>
      <c r="H45" s="246"/>
      <c r="I45" s="200"/>
      <c r="J45" s="200"/>
      <c r="K45" s="200"/>
      <c r="L45" s="200"/>
      <c r="M45" s="247"/>
    </row>
    <row r="46" spans="1:13" ht="39.75" customHeight="1">
      <c r="A46" s="510" t="s">
        <v>507</v>
      </c>
      <c r="B46" s="511"/>
      <c r="C46" s="511"/>
      <c r="D46" s="6"/>
      <c r="E46" s="6"/>
      <c r="F46" s="238"/>
      <c r="G46" s="6"/>
      <c r="H46" s="510" t="s">
        <v>507</v>
      </c>
      <c r="I46" s="511"/>
      <c r="J46" s="511"/>
      <c r="K46" s="6"/>
      <c r="L46" s="6"/>
      <c r="M46" s="238"/>
    </row>
    <row r="47" spans="1:13" ht="15.75" customHeight="1">
      <c r="A47" s="510" t="s">
        <v>508</v>
      </c>
      <c r="B47" s="511"/>
      <c r="C47" s="511"/>
      <c r="D47" s="512"/>
      <c r="E47" s="512"/>
      <c r="F47" s="513"/>
      <c r="G47" s="6"/>
      <c r="H47" s="510" t="s">
        <v>508</v>
      </c>
      <c r="I47" s="511"/>
      <c r="J47" s="511"/>
      <c r="K47" s="512"/>
      <c r="L47" s="512"/>
      <c r="M47" s="513"/>
    </row>
    <row r="48" spans="1:13" ht="15.6">
      <c r="A48" s="510" t="s">
        <v>509</v>
      </c>
      <c r="B48" s="511"/>
      <c r="C48" s="511"/>
      <c r="D48" s="512"/>
      <c r="E48" s="512"/>
      <c r="F48" s="513"/>
      <c r="G48" s="6"/>
      <c r="H48" s="510" t="s">
        <v>509</v>
      </c>
      <c r="I48" s="511"/>
      <c r="J48" s="511"/>
      <c r="K48" s="512"/>
      <c r="L48" s="512"/>
      <c r="M48" s="513"/>
    </row>
    <row r="49" spans="1:13" ht="15.6">
      <c r="A49" s="510" t="s">
        <v>510</v>
      </c>
      <c r="B49" s="511"/>
      <c r="C49" s="511"/>
      <c r="D49" s="512"/>
      <c r="E49" s="512"/>
      <c r="F49" s="513"/>
      <c r="G49" s="6"/>
      <c r="H49" s="510" t="s">
        <v>510</v>
      </c>
      <c r="I49" s="511"/>
      <c r="J49" s="511"/>
      <c r="K49" s="512"/>
      <c r="L49" s="512"/>
      <c r="M49" s="513"/>
    </row>
    <row r="50" spans="1:13" ht="16.5" customHeight="1" thickBot="1">
      <c r="A50" s="514" t="s">
        <v>511</v>
      </c>
      <c r="B50" s="515"/>
      <c r="C50" s="515"/>
      <c r="D50" s="516"/>
      <c r="E50" s="516"/>
      <c r="F50" s="517"/>
      <c r="G50" s="6"/>
      <c r="H50" s="514" t="s">
        <v>511</v>
      </c>
      <c r="I50" s="515"/>
      <c r="J50" s="515"/>
      <c r="K50" s="516"/>
      <c r="L50" s="516"/>
      <c r="M50" s="517"/>
    </row>
    <row r="51" spans="1:13" ht="15.6">
      <c r="A51" s="200"/>
      <c r="B51" s="200"/>
      <c r="C51" s="200"/>
      <c r="D51" s="200"/>
      <c r="E51" s="200"/>
      <c r="F51" s="200"/>
      <c r="G51" s="196"/>
      <c r="H51" s="200"/>
      <c r="I51" s="200"/>
      <c r="J51" s="200"/>
      <c r="K51" s="200"/>
      <c r="L51" s="200"/>
      <c r="M51" s="200"/>
    </row>
    <row r="52" spans="1:13">
      <c r="A52" s="507" t="s">
        <v>448</v>
      </c>
      <c r="B52" s="508"/>
      <c r="C52" s="508"/>
      <c r="D52" s="508"/>
      <c r="E52" s="508"/>
      <c r="F52" s="508"/>
      <c r="G52" s="508"/>
      <c r="H52" s="508"/>
      <c r="I52" s="508"/>
      <c r="J52" s="508"/>
      <c r="K52" s="508"/>
      <c r="L52" s="508"/>
      <c r="M52" s="509"/>
    </row>
  </sheetData>
  <mergeCells count="86">
    <mergeCell ref="H1:I1"/>
    <mergeCell ref="J1:M1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H7:I7"/>
    <mergeCell ref="C10:F10"/>
    <mergeCell ref="J10:M10"/>
    <mergeCell ref="A11:B11"/>
    <mergeCell ref="C11:F11"/>
    <mergeCell ref="H11:I11"/>
    <mergeCell ref="J11:M11"/>
    <mergeCell ref="A12:B12"/>
    <mergeCell ref="C12:F12"/>
    <mergeCell ref="H12:I12"/>
    <mergeCell ref="J12:M12"/>
    <mergeCell ref="A13:B13"/>
    <mergeCell ref="C13:F13"/>
    <mergeCell ref="H13:I13"/>
    <mergeCell ref="J13:M13"/>
    <mergeCell ref="A22:C22"/>
    <mergeCell ref="H22:J22"/>
    <mergeCell ref="A23:B23"/>
    <mergeCell ref="H23:I23"/>
    <mergeCell ref="A25:C25"/>
    <mergeCell ref="H25:J25"/>
    <mergeCell ref="A26:C26"/>
    <mergeCell ref="D26:F26"/>
    <mergeCell ref="H26:J26"/>
    <mergeCell ref="K26:M26"/>
    <mergeCell ref="A27:C27"/>
    <mergeCell ref="D27:F27"/>
    <mergeCell ref="H27:J27"/>
    <mergeCell ref="K27:M27"/>
    <mergeCell ref="A28:C28"/>
    <mergeCell ref="D28:F28"/>
    <mergeCell ref="H28:J28"/>
    <mergeCell ref="K28:M28"/>
    <mergeCell ref="A29:C29"/>
    <mergeCell ref="D29:F29"/>
    <mergeCell ref="H29:J29"/>
    <mergeCell ref="K29:M29"/>
    <mergeCell ref="C31:F31"/>
    <mergeCell ref="J31:M31"/>
    <mergeCell ref="A32:B32"/>
    <mergeCell ref="C32:F32"/>
    <mergeCell ref="H32:I32"/>
    <mergeCell ref="J32:M32"/>
    <mergeCell ref="A33:B33"/>
    <mergeCell ref="C33:F33"/>
    <mergeCell ref="H33:I33"/>
    <mergeCell ref="J33:M33"/>
    <mergeCell ref="A34:B34"/>
    <mergeCell ref="C34:F34"/>
    <mergeCell ref="H34:I34"/>
    <mergeCell ref="J34:M34"/>
    <mergeCell ref="A43:C43"/>
    <mergeCell ref="H43:J43"/>
    <mergeCell ref="A44:B44"/>
    <mergeCell ref="H44:I44"/>
    <mergeCell ref="A46:C46"/>
    <mergeCell ref="H46:J46"/>
    <mergeCell ref="A47:C47"/>
    <mergeCell ref="D47:F47"/>
    <mergeCell ref="H47:J47"/>
    <mergeCell ref="K47:M47"/>
    <mergeCell ref="A48:C48"/>
    <mergeCell ref="D48:F48"/>
    <mergeCell ref="H48:J48"/>
    <mergeCell ref="K48:M48"/>
    <mergeCell ref="A52:M52"/>
    <mergeCell ref="A49:C49"/>
    <mergeCell ref="D49:F49"/>
    <mergeCell ref="H49:J49"/>
    <mergeCell ref="K49:M49"/>
    <mergeCell ref="A50:C50"/>
    <mergeCell ref="D50:F50"/>
    <mergeCell ref="H50:J50"/>
    <mergeCell ref="K50:M50"/>
  </mergeCells>
  <conditionalFormatting sqref="A30:F30 D23">
    <cfRule type="beginsWith" dxfId="31" priority="31" operator="beginsWith" text="not">
      <formula>LEFT(A23,LEN("not"))="not"</formula>
    </cfRule>
    <cfRule type="beginsWith" dxfId="30" priority="32" operator="beginsWith" text="ok">
      <formula>LEFT(A23,LEN("ok"))="ok"</formula>
    </cfRule>
  </conditionalFormatting>
  <conditionalFormatting sqref="F23">
    <cfRule type="beginsWith" dxfId="29" priority="29" operator="beginsWith" text="not">
      <formula>LEFT(F23,LEN("not"))="not"</formula>
    </cfRule>
    <cfRule type="beginsWith" dxfId="28" priority="30" operator="beginsWith" text="ok">
      <formula>LEFT(F23,LEN("ok"))="ok"</formula>
    </cfRule>
  </conditionalFormatting>
  <conditionalFormatting sqref="D44">
    <cfRule type="beginsWith" dxfId="27" priority="27" operator="beginsWith" text="not">
      <formula>LEFT(D44,LEN("not"))="not"</formula>
    </cfRule>
    <cfRule type="beginsWith" dxfId="26" priority="28" operator="beginsWith" text="ok">
      <formula>LEFT(D44,LEN("ok"))="ok"</formula>
    </cfRule>
  </conditionalFormatting>
  <conditionalFormatting sqref="B16:D20">
    <cfRule type="expression" dxfId="25" priority="26" stopIfTrue="1">
      <formula>$A16=""</formula>
    </cfRule>
  </conditionalFormatting>
  <conditionalFormatting sqref="B37:D41">
    <cfRule type="expression" dxfId="24" priority="25" stopIfTrue="1">
      <formula>$A37=""</formula>
    </cfRule>
  </conditionalFormatting>
  <conditionalFormatting sqref="I37:K41">
    <cfRule type="expression" dxfId="23" priority="19" stopIfTrue="1">
      <formula>$H37=""</formula>
    </cfRule>
  </conditionalFormatting>
  <conditionalFormatting sqref="H30:M30 K23">
    <cfRule type="beginsWith" dxfId="22" priority="23" operator="beginsWith" text="not">
      <formula>LEFT(H23,LEN("not"))="not"</formula>
    </cfRule>
    <cfRule type="beginsWith" dxfId="21" priority="24" operator="beginsWith" text="ok">
      <formula>LEFT(H23,LEN("ok"))="ok"</formula>
    </cfRule>
  </conditionalFormatting>
  <conditionalFormatting sqref="K44">
    <cfRule type="beginsWith" dxfId="20" priority="21" operator="beginsWith" text="not">
      <formula>LEFT(K44,LEN("not"))="not"</formula>
    </cfRule>
    <cfRule type="beginsWith" dxfId="19" priority="22" operator="beginsWith" text="ok">
      <formula>LEFT(K44,LEN("ok"))="ok"</formula>
    </cfRule>
  </conditionalFormatting>
  <conditionalFormatting sqref="M23">
    <cfRule type="beginsWith" dxfId="18" priority="17" operator="beginsWith" text="not">
      <formula>LEFT(M23,LEN("not"))="not"</formula>
    </cfRule>
    <cfRule type="beginsWith" dxfId="17" priority="18" operator="beginsWith" text="ok">
      <formula>LEFT(M23,LEN("ok"))="ok"</formula>
    </cfRule>
  </conditionalFormatting>
  <conditionalFormatting sqref="I16:K20">
    <cfRule type="expression" dxfId="16" priority="20" stopIfTrue="1">
      <formula>$H16=""</formula>
    </cfRule>
  </conditionalFormatting>
  <conditionalFormatting sqref="F44">
    <cfRule type="beginsWith" dxfId="15" priority="13" operator="beginsWith" text="not">
      <formula>LEFT(F44,LEN("not"))="not"</formula>
    </cfRule>
    <cfRule type="beginsWith" dxfId="14" priority="14" operator="beginsWith" text="ok">
      <formula>LEFT(F44,LEN("ok"))="ok"</formula>
    </cfRule>
  </conditionalFormatting>
  <conditionalFormatting sqref="M44">
    <cfRule type="beginsWith" dxfId="13" priority="15" operator="beginsWith" text="not">
      <formula>LEFT(M44,LEN("not"))="not"</formula>
    </cfRule>
    <cfRule type="beginsWith" dxfId="12" priority="16" operator="beginsWith" text="ok">
      <formula>LEFT(M44,LEN("ok"))="ok"</formula>
    </cfRule>
  </conditionalFormatting>
  <conditionalFormatting sqref="D27:D29">
    <cfRule type="expression" dxfId="11" priority="7">
      <formula>$C$21="N"</formula>
    </cfRule>
  </conditionalFormatting>
  <conditionalFormatting sqref="A24:F24">
    <cfRule type="beginsWith" dxfId="10" priority="11" operator="beginsWith" text="not">
      <formula>LEFT(A24,LEN("not"))="not"</formula>
    </cfRule>
    <cfRule type="beginsWith" dxfId="9" priority="12" operator="beginsWith" text="ok">
      <formula>LEFT(A24,LEN("ok"))="ok"</formula>
    </cfRule>
  </conditionalFormatting>
  <conditionalFormatting sqref="H24:M24">
    <cfRule type="beginsWith" dxfId="8" priority="9" operator="beginsWith" text="not">
      <formula>LEFT(H24,LEN("not"))="not"</formula>
    </cfRule>
    <cfRule type="beginsWith" dxfId="7" priority="10" operator="beginsWith" text="ok">
      <formula>LEFT(H24,LEN("ok"))="ok"</formula>
    </cfRule>
  </conditionalFormatting>
  <conditionalFormatting sqref="D26">
    <cfRule type="expression" dxfId="6" priority="8">
      <formula>$C$21="N"</formula>
    </cfRule>
  </conditionalFormatting>
  <conditionalFormatting sqref="K27:K29">
    <cfRule type="expression" dxfId="5" priority="5">
      <formula>$C$21="N"</formula>
    </cfRule>
  </conditionalFormatting>
  <conditionalFormatting sqref="K26">
    <cfRule type="expression" dxfId="4" priority="6">
      <formula>$C$21="N"</formula>
    </cfRule>
  </conditionalFormatting>
  <conditionalFormatting sqref="D48:D50">
    <cfRule type="expression" dxfId="3" priority="3">
      <formula>$C$21="N"</formula>
    </cfRule>
  </conditionalFormatting>
  <conditionalFormatting sqref="D47">
    <cfRule type="expression" dxfId="2" priority="4">
      <formula>$C$21="N"</formula>
    </cfRule>
  </conditionalFormatting>
  <conditionalFormatting sqref="K48:K50">
    <cfRule type="expression" dxfId="1" priority="1">
      <formula>$C$21="N"</formula>
    </cfRule>
  </conditionalFormatting>
  <conditionalFormatting sqref="K47">
    <cfRule type="expression" dxfId="0" priority="2">
      <formula>$C$21="N"</formula>
    </cfRule>
  </conditionalFormatting>
  <dataValidations count="12">
    <dataValidation type="whole" allowBlank="1" showInputMessage="1" showErrorMessage="1" sqref="K16:K20 D37:D41 D16:D20 K37:K41" xr:uid="{2DD00A86-C15F-4FC5-84A8-1E8019DB5995}">
      <formula1>1</formula1>
      <formula2>2</formula2>
    </dataValidation>
    <dataValidation type="decimal" allowBlank="1" showInputMessage="1" showErrorMessage="1" sqref="B37:B41 I16:I20 B16:B20 I37:I41" xr:uid="{92A3D19E-90BA-40AE-9C12-7BBBCB044E3A}">
      <formula1>0</formula1>
      <formula2>10000000000000</formula2>
    </dataValidation>
    <dataValidation type="decimal" allowBlank="1" showInputMessage="1" showErrorMessage="1" sqref="C13:G13 J13:M13 C34:G34 J34:M34" xr:uid="{5E73A20F-7163-45DE-AB39-83F976B68795}">
      <formula1>0.000001</formula1>
      <formula2>100000000000</formula2>
    </dataValidation>
    <dataValidation type="list" allowBlank="1" showInputMessage="1" showErrorMessage="1" sqref="I6" xr:uid="{BAE736B5-C79F-47EC-B40A-E2228D8450CE}">
      <formula1>Pulver</formula1>
    </dataValidation>
    <dataValidation allowBlank="1" showInputMessage="1" showErrorMessage="1" errorTitle="Please select" sqref="J1" xr:uid="{CEFEDCA3-8155-435A-8C21-2AA9E5DC6E0A}"/>
    <dataValidation type="decimal" allowBlank="1" showInputMessage="1" showErrorMessage="1" sqref="C16:C20 J16:J20 C37:C41 J37:J41" xr:uid="{129097AF-A64E-4F0D-A283-FB8D4CA135A8}">
      <formula1>0</formula1>
      <formula2>B16</formula2>
    </dataValidation>
    <dataValidation type="list" allowBlank="1" showInputMessage="1" showErrorMessage="1" sqref="C12:F12 J12:M12 C33:F33 J33:M33" xr:uid="{5C76F2CD-1616-4D9D-BDC3-B76DD39330FA}">
      <formula1>Ausnahmen</formula1>
    </dataValidation>
    <dataValidation type="list" allowBlank="1" showInputMessage="1" prompt="Choose or fill in" sqref="C51 D29:F29 K29:M29 D50:F50 K50:M50 G51" xr:uid="{57F57422-9501-4F3D-9D45-A76A38C4AC33}">
      <formula1>Beschichtung</formula1>
    </dataValidation>
    <dataValidation type="list" allowBlank="1" showInputMessage="1" prompt="Choose or fill in" sqref="G50 G29 D49:F49 K28:M28 D28:F28 K49:M49" xr:uid="{6E3F9A91-EDC6-4559-BE63-544990D70B1F}">
      <formula1>Verschluss</formula1>
    </dataValidation>
    <dataValidation type="list" allowBlank="1" showInputMessage="1" prompt="Choose or fill in" sqref="G49 G28" xr:uid="{497968F6-8B0A-4D70-866B-078E68A9C1ED}">
      <formula1>Manschette</formula1>
    </dataValidation>
    <dataValidation type="list" allowBlank="1" showInputMessage="1" prompt="Choose or fill in" sqref="D48:G48 D27:G27 K27:M27 K48:M48" xr:uid="{C887E194-2E93-477E-8740-8A16A4EEE326}">
      <formula1>Etikett</formula1>
    </dataValidation>
    <dataValidation type="list" allowBlank="1" showInputMessage="1" prompt="Choose or fill in" sqref="D47:G47 G26 D26 K26:M26 K47:M47" xr:uid="{4730514E-2DDC-4AF6-B194-3A09B6DC5D42}">
      <formula1>Flasche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1B7D-8E5A-434E-B3B2-FF1964A4331C}">
  <dimension ref="A13:L283"/>
  <sheetViews>
    <sheetView workbookViewId="0">
      <selection activeCell="C269" sqref="C269"/>
    </sheetView>
  </sheetViews>
  <sheetFormatPr defaultRowHeight="14.4"/>
  <cols>
    <col min="1" max="1" width="12" customWidth="1"/>
    <col min="2" max="2" width="29.88671875" customWidth="1"/>
    <col min="3" max="3" width="66.88671875" customWidth="1"/>
    <col min="4" max="4" width="8" customWidth="1"/>
    <col min="5" max="5" width="7.6640625" customWidth="1"/>
    <col min="6" max="7" width="7.44140625" customWidth="1"/>
    <col min="9" max="9" width="8.33203125" customWidth="1"/>
    <col min="10" max="10" width="7.6640625" customWidth="1"/>
    <col min="11" max="11" width="7" customWidth="1"/>
    <col min="12" max="12" width="6.44140625" customWidth="1"/>
  </cols>
  <sheetData>
    <row r="13" spans="1:12">
      <c r="A13" s="248"/>
      <c r="B13" s="249"/>
      <c r="C13" s="249"/>
      <c r="D13" s="250"/>
      <c r="E13" s="250"/>
      <c r="F13" s="250"/>
      <c r="G13" s="250"/>
      <c r="H13" s="250"/>
      <c r="I13" s="250"/>
      <c r="J13" s="250"/>
      <c r="K13" s="250"/>
      <c r="L13" s="250"/>
    </row>
    <row r="14" spans="1:12" ht="15.6">
      <c r="A14" s="251"/>
      <c r="B14" s="251"/>
      <c r="C14" s="249"/>
      <c r="D14" s="250"/>
      <c r="E14" s="250"/>
      <c r="F14" s="250"/>
      <c r="G14" s="250"/>
      <c r="H14" s="250"/>
      <c r="I14" s="250"/>
      <c r="J14" s="250"/>
      <c r="K14" s="250"/>
      <c r="L14" s="250"/>
    </row>
    <row r="15" spans="1:12" ht="22.8">
      <c r="A15" s="252" t="s">
        <v>519</v>
      </c>
      <c r="B15" s="252"/>
      <c r="C15" s="249"/>
      <c r="D15" s="250"/>
      <c r="E15" s="250"/>
      <c r="F15" s="250"/>
      <c r="G15" s="250"/>
      <c r="H15" s="250"/>
      <c r="I15" s="250"/>
      <c r="J15" s="250"/>
      <c r="K15" s="250"/>
      <c r="L15" s="250"/>
    </row>
    <row r="16" spans="1:12" ht="23.4" thickBot="1">
      <c r="A16" s="253"/>
      <c r="B16" s="253"/>
      <c r="C16" s="249"/>
      <c r="D16" s="250"/>
      <c r="E16" s="250"/>
      <c r="F16" s="250"/>
      <c r="G16" s="250"/>
      <c r="H16" s="250"/>
      <c r="I16" s="250"/>
      <c r="J16" s="250"/>
      <c r="K16" s="250" t="s">
        <v>36</v>
      </c>
      <c r="L16" s="250"/>
    </row>
    <row r="17" spans="1:12" ht="16.2" thickBot="1">
      <c r="A17" s="249"/>
      <c r="B17" s="249"/>
      <c r="C17" s="254"/>
      <c r="D17" s="541" t="s">
        <v>521</v>
      </c>
      <c r="E17" s="542"/>
      <c r="F17" s="543"/>
      <c r="G17" s="541" t="s">
        <v>522</v>
      </c>
      <c r="H17" s="542"/>
      <c r="I17" s="543"/>
      <c r="J17" s="541" t="s">
        <v>523</v>
      </c>
      <c r="K17" s="542"/>
      <c r="L17" s="543"/>
    </row>
    <row r="18" spans="1:12" ht="97.8" thickBot="1">
      <c r="A18" s="255" t="s">
        <v>520</v>
      </c>
      <c r="B18" s="255"/>
      <c r="C18" s="256" t="s">
        <v>454</v>
      </c>
      <c r="D18" s="257" t="s">
        <v>37</v>
      </c>
      <c r="E18" s="258" t="s">
        <v>544</v>
      </c>
      <c r="F18" s="259" t="s">
        <v>545</v>
      </c>
      <c r="G18" s="260" t="s">
        <v>38</v>
      </c>
      <c r="H18" s="258" t="s">
        <v>546</v>
      </c>
      <c r="I18" s="259" t="s">
        <v>547</v>
      </c>
      <c r="J18" s="260" t="s">
        <v>524</v>
      </c>
      <c r="K18" s="258" t="s">
        <v>548</v>
      </c>
      <c r="L18" s="259" t="s">
        <v>549</v>
      </c>
    </row>
    <row r="19" spans="1:12" ht="15" thickBot="1">
      <c r="A19" s="261" t="s">
        <v>525</v>
      </c>
      <c r="B19" s="262"/>
      <c r="C19" s="263" t="s">
        <v>525</v>
      </c>
      <c r="D19" s="264"/>
      <c r="E19" s="264"/>
      <c r="F19" s="264"/>
      <c r="G19" s="264"/>
      <c r="H19" s="264"/>
      <c r="I19" s="264"/>
      <c r="J19" s="264"/>
      <c r="K19" s="264"/>
      <c r="L19" s="265"/>
    </row>
    <row r="20" spans="1:12">
      <c r="A20" s="266">
        <v>2001</v>
      </c>
      <c r="B20" s="267" t="s">
        <v>526</v>
      </c>
      <c r="C20" s="267" t="s">
        <v>527</v>
      </c>
      <c r="D20" s="268">
        <v>4.0999999999999996</v>
      </c>
      <c r="E20" s="268">
        <v>1000</v>
      </c>
      <c r="F20" s="269">
        <f t="shared" ref="F20:F50" si="0">D20/E20</f>
        <v>4.0999999999999995E-3</v>
      </c>
      <c r="G20" s="270">
        <v>0.69</v>
      </c>
      <c r="H20" s="268">
        <v>10</v>
      </c>
      <c r="I20" s="271">
        <f t="shared" ref="I20:I21" si="1">G20/H20</f>
        <v>6.8999999999999992E-2</v>
      </c>
      <c r="J20" s="272">
        <v>0.05</v>
      </c>
      <c r="K20" s="268" t="s">
        <v>39</v>
      </c>
      <c r="L20" s="271" t="s">
        <v>12</v>
      </c>
    </row>
    <row r="21" spans="1:12">
      <c r="A21" s="273">
        <v>2002</v>
      </c>
      <c r="B21" s="267" t="s">
        <v>526</v>
      </c>
      <c r="C21" s="274" t="s">
        <v>528</v>
      </c>
      <c r="D21" s="275">
        <v>6.7</v>
      </c>
      <c r="E21" s="275">
        <v>5000</v>
      </c>
      <c r="F21" s="276">
        <f t="shared" si="0"/>
        <v>1.34E-3</v>
      </c>
      <c r="G21" s="277">
        <v>0.5</v>
      </c>
      <c r="H21" s="275">
        <v>10</v>
      </c>
      <c r="I21" s="278">
        <f t="shared" si="1"/>
        <v>0.05</v>
      </c>
      <c r="J21" s="279">
        <v>0.05</v>
      </c>
      <c r="K21" s="275" t="s">
        <v>39</v>
      </c>
      <c r="L21" s="278" t="s">
        <v>12</v>
      </c>
    </row>
    <row r="22" spans="1:12">
      <c r="A22" s="273">
        <v>2003</v>
      </c>
      <c r="B22" s="267" t="s">
        <v>526</v>
      </c>
      <c r="C22" s="274" t="s">
        <v>529</v>
      </c>
      <c r="D22" s="275">
        <v>40</v>
      </c>
      <c r="E22" s="275">
        <v>1000</v>
      </c>
      <c r="F22" s="276">
        <f t="shared" si="0"/>
        <v>0.04</v>
      </c>
      <c r="G22" s="277">
        <v>1.35</v>
      </c>
      <c r="H22" s="275">
        <v>10</v>
      </c>
      <c r="I22" s="278">
        <f>G22/H22</f>
        <v>0.13500000000000001</v>
      </c>
      <c r="J22" s="279">
        <v>0.05</v>
      </c>
      <c r="K22" s="275" t="s">
        <v>39</v>
      </c>
      <c r="L22" s="278" t="s">
        <v>40</v>
      </c>
    </row>
    <row r="23" spans="1:12">
      <c r="A23" s="273">
        <v>2004</v>
      </c>
      <c r="B23" s="267" t="s">
        <v>526</v>
      </c>
      <c r="C23" s="274" t="s">
        <v>530</v>
      </c>
      <c r="D23" s="275">
        <v>8.64</v>
      </c>
      <c r="E23" s="275">
        <v>1000</v>
      </c>
      <c r="F23" s="276">
        <f t="shared" si="0"/>
        <v>8.6400000000000001E-3</v>
      </c>
      <c r="G23" s="277">
        <v>0.95</v>
      </c>
      <c r="H23" s="275">
        <v>10</v>
      </c>
      <c r="I23" s="278">
        <f>G23/H23</f>
        <v>9.5000000000000001E-2</v>
      </c>
      <c r="J23" s="279">
        <v>0.05</v>
      </c>
      <c r="K23" s="275" t="s">
        <v>39</v>
      </c>
      <c r="L23" s="278" t="s">
        <v>41</v>
      </c>
    </row>
    <row r="24" spans="1:12">
      <c r="A24" s="273">
        <v>2005</v>
      </c>
      <c r="B24" s="267" t="s">
        <v>526</v>
      </c>
      <c r="C24" s="274" t="s">
        <v>531</v>
      </c>
      <c r="D24" s="275">
        <v>2.8</v>
      </c>
      <c r="E24" s="275">
        <v>1000</v>
      </c>
      <c r="F24" s="276">
        <f t="shared" si="0"/>
        <v>2.8E-3</v>
      </c>
      <c r="G24" s="277">
        <v>0.39100000000000001</v>
      </c>
      <c r="H24" s="275">
        <v>10</v>
      </c>
      <c r="I24" s="278">
        <f t="shared" ref="I24:I25" si="2">G24/H24</f>
        <v>3.9100000000000003E-2</v>
      </c>
      <c r="J24" s="279">
        <v>0.05</v>
      </c>
      <c r="K24" s="275" t="s">
        <v>39</v>
      </c>
      <c r="L24" s="278" t="s">
        <v>40</v>
      </c>
    </row>
    <row r="25" spans="1:12">
      <c r="A25" s="273">
        <v>2006</v>
      </c>
      <c r="B25" s="267" t="s">
        <v>526</v>
      </c>
      <c r="C25" s="274" t="s">
        <v>532</v>
      </c>
      <c r="D25" s="275">
        <v>15</v>
      </c>
      <c r="E25" s="275">
        <v>1000</v>
      </c>
      <c r="F25" s="276">
        <f t="shared" si="0"/>
        <v>1.4999999999999999E-2</v>
      </c>
      <c r="G25" s="277">
        <v>0.41899999999999998</v>
      </c>
      <c r="H25" s="275">
        <v>10</v>
      </c>
      <c r="I25" s="278">
        <f t="shared" si="2"/>
        <v>4.19E-2</v>
      </c>
      <c r="J25" s="279">
        <v>0.05</v>
      </c>
      <c r="K25" s="275" t="s">
        <v>39</v>
      </c>
      <c r="L25" s="278" t="s">
        <v>40</v>
      </c>
    </row>
    <row r="26" spans="1:12">
      <c r="A26" s="273">
        <v>2007</v>
      </c>
      <c r="B26" s="267" t="s">
        <v>526</v>
      </c>
      <c r="C26" s="274" t="s">
        <v>533</v>
      </c>
      <c r="D26" s="275">
        <v>27</v>
      </c>
      <c r="E26" s="275">
        <v>1000</v>
      </c>
      <c r="F26" s="276">
        <f t="shared" si="0"/>
        <v>2.7E-2</v>
      </c>
      <c r="G26" s="277">
        <v>0.2</v>
      </c>
      <c r="H26" s="275">
        <v>10</v>
      </c>
      <c r="I26" s="278">
        <f>G26/H26</f>
        <v>0.02</v>
      </c>
      <c r="J26" s="279">
        <v>0.05</v>
      </c>
      <c r="K26" s="275" t="s">
        <v>39</v>
      </c>
      <c r="L26" s="278" t="s">
        <v>40</v>
      </c>
    </row>
    <row r="27" spans="1:12">
      <c r="A27" s="273">
        <v>2008</v>
      </c>
      <c r="B27" s="267" t="s">
        <v>526</v>
      </c>
      <c r="C27" s="274" t="s">
        <v>534</v>
      </c>
      <c r="D27" s="275">
        <v>7.1</v>
      </c>
      <c r="E27" s="275">
        <v>1000</v>
      </c>
      <c r="F27" s="276">
        <f t="shared" si="0"/>
        <v>7.0999999999999995E-3</v>
      </c>
      <c r="G27" s="277">
        <v>1.9</v>
      </c>
      <c r="H27" s="275">
        <v>50</v>
      </c>
      <c r="I27" s="278">
        <f>G27/H27</f>
        <v>3.7999999999999999E-2</v>
      </c>
      <c r="J27" s="279">
        <v>0.05</v>
      </c>
      <c r="K27" s="275" t="s">
        <v>39</v>
      </c>
      <c r="L27" s="278" t="s">
        <v>41</v>
      </c>
    </row>
    <row r="28" spans="1:12">
      <c r="A28" s="273">
        <v>2009</v>
      </c>
      <c r="B28" s="267" t="s">
        <v>526</v>
      </c>
      <c r="C28" s="274" t="s">
        <v>535</v>
      </c>
      <c r="D28" s="275">
        <v>4.5999999999999996</v>
      </c>
      <c r="E28" s="275">
        <v>1000</v>
      </c>
      <c r="F28" s="276">
        <f t="shared" si="0"/>
        <v>4.5999999999999999E-3</v>
      </c>
      <c r="G28" s="277">
        <v>0.14000000000000001</v>
      </c>
      <c r="H28" s="275">
        <v>10</v>
      </c>
      <c r="I28" s="278">
        <f>G28/H28</f>
        <v>1.4000000000000002E-2</v>
      </c>
      <c r="J28" s="279">
        <v>0.05</v>
      </c>
      <c r="K28" s="275" t="s">
        <v>39</v>
      </c>
      <c r="L28" s="278" t="s">
        <v>40</v>
      </c>
    </row>
    <row r="29" spans="1:12">
      <c r="A29" s="273">
        <v>2010</v>
      </c>
      <c r="B29" s="267" t="s">
        <v>526</v>
      </c>
      <c r="C29" s="274" t="s">
        <v>536</v>
      </c>
      <c r="D29" s="275">
        <v>0.56999999999999995</v>
      </c>
      <c r="E29" s="275">
        <v>10000</v>
      </c>
      <c r="F29" s="276">
        <f t="shared" si="0"/>
        <v>5.6999999999999996E-5</v>
      </c>
      <c r="G29" s="277"/>
      <c r="H29" s="275"/>
      <c r="I29" s="278">
        <f t="shared" ref="I29:I35" si="3">F29</f>
        <v>5.6999999999999996E-5</v>
      </c>
      <c r="J29" s="279">
        <v>0.05</v>
      </c>
      <c r="K29" s="275" t="s">
        <v>39</v>
      </c>
      <c r="L29" s="278" t="s">
        <v>40</v>
      </c>
    </row>
    <row r="30" spans="1:12">
      <c r="A30" s="273">
        <v>2011</v>
      </c>
      <c r="B30" s="267" t="s">
        <v>526</v>
      </c>
      <c r="C30" s="274" t="s">
        <v>620</v>
      </c>
      <c r="D30" s="275">
        <v>18</v>
      </c>
      <c r="E30" s="275">
        <v>1000</v>
      </c>
      <c r="F30" s="276">
        <f t="shared" si="0"/>
        <v>1.7999999999999999E-2</v>
      </c>
      <c r="G30" s="277"/>
      <c r="H30" s="275"/>
      <c r="I30" s="278">
        <f t="shared" si="3"/>
        <v>1.7999999999999999E-2</v>
      </c>
      <c r="J30" s="279">
        <v>0.05</v>
      </c>
      <c r="K30" s="275" t="s">
        <v>39</v>
      </c>
      <c r="L30" s="278" t="s">
        <v>41</v>
      </c>
    </row>
    <row r="31" spans="1:12">
      <c r="A31" s="273">
        <v>2012</v>
      </c>
      <c r="B31" s="267" t="s">
        <v>526</v>
      </c>
      <c r="C31" s="274" t="s">
        <v>621</v>
      </c>
      <c r="D31" s="275">
        <v>2</v>
      </c>
      <c r="E31" s="275">
        <v>1000</v>
      </c>
      <c r="F31" s="276">
        <f t="shared" si="0"/>
        <v>2E-3</v>
      </c>
      <c r="G31" s="277"/>
      <c r="H31" s="275"/>
      <c r="I31" s="278">
        <f t="shared" si="3"/>
        <v>2E-3</v>
      </c>
      <c r="J31" s="279">
        <v>0.05</v>
      </c>
      <c r="K31" s="275" t="s">
        <v>39</v>
      </c>
      <c r="L31" s="278" t="s">
        <v>41</v>
      </c>
    </row>
    <row r="32" spans="1:12">
      <c r="A32" s="273">
        <v>2013</v>
      </c>
      <c r="B32" s="267" t="s">
        <v>526</v>
      </c>
      <c r="C32" s="274" t="s">
        <v>622</v>
      </c>
      <c r="D32" s="275">
        <v>0.73</v>
      </c>
      <c r="E32" s="275">
        <v>1000</v>
      </c>
      <c r="F32" s="276">
        <f t="shared" si="0"/>
        <v>7.2999999999999996E-4</v>
      </c>
      <c r="G32" s="277"/>
      <c r="H32" s="275"/>
      <c r="I32" s="278">
        <f t="shared" si="3"/>
        <v>7.2999999999999996E-4</v>
      </c>
      <c r="J32" s="279">
        <v>0.05</v>
      </c>
      <c r="K32" s="275" t="s">
        <v>39</v>
      </c>
      <c r="L32" s="278" t="s">
        <v>41</v>
      </c>
    </row>
    <row r="33" spans="1:12">
      <c r="A33" s="273">
        <v>2014</v>
      </c>
      <c r="B33" s="267" t="s">
        <v>526</v>
      </c>
      <c r="C33" s="274" t="s">
        <v>623</v>
      </c>
      <c r="D33" s="275">
        <v>100</v>
      </c>
      <c r="E33" s="275">
        <v>1000</v>
      </c>
      <c r="F33" s="276">
        <f t="shared" si="0"/>
        <v>0.1</v>
      </c>
      <c r="G33" s="277"/>
      <c r="H33" s="275"/>
      <c r="I33" s="278">
        <f t="shared" si="3"/>
        <v>0.1</v>
      </c>
      <c r="J33" s="279">
        <v>0.05</v>
      </c>
      <c r="K33" s="275" t="s">
        <v>39</v>
      </c>
      <c r="L33" s="278" t="s">
        <v>41</v>
      </c>
    </row>
    <row r="34" spans="1:12">
      <c r="A34" s="273">
        <v>2015</v>
      </c>
      <c r="B34" s="267" t="s">
        <v>526</v>
      </c>
      <c r="C34" s="274" t="s">
        <v>624</v>
      </c>
      <c r="D34" s="275">
        <v>6.6</v>
      </c>
      <c r="E34" s="275">
        <v>1000</v>
      </c>
      <c r="F34" s="276">
        <f t="shared" si="0"/>
        <v>6.6E-3</v>
      </c>
      <c r="G34" s="277"/>
      <c r="H34" s="275"/>
      <c r="I34" s="278">
        <f t="shared" si="3"/>
        <v>6.6E-3</v>
      </c>
      <c r="J34" s="279">
        <v>0.05</v>
      </c>
      <c r="K34" s="275" t="s">
        <v>39</v>
      </c>
      <c r="L34" s="278" t="s">
        <v>41</v>
      </c>
    </row>
    <row r="35" spans="1:12">
      <c r="A35" s="273">
        <v>2016</v>
      </c>
      <c r="B35" s="267" t="s">
        <v>526</v>
      </c>
      <c r="C35" s="274" t="s">
        <v>625</v>
      </c>
      <c r="D35" s="275">
        <v>0.88</v>
      </c>
      <c r="E35" s="275">
        <v>1000</v>
      </c>
      <c r="F35" s="276">
        <f t="shared" si="0"/>
        <v>8.8000000000000003E-4</v>
      </c>
      <c r="G35" s="277"/>
      <c r="H35" s="275"/>
      <c r="I35" s="278">
        <f t="shared" si="3"/>
        <v>8.8000000000000003E-4</v>
      </c>
      <c r="J35" s="279">
        <v>0.05</v>
      </c>
      <c r="K35" s="275" t="s">
        <v>39</v>
      </c>
      <c r="L35" s="278" t="s">
        <v>41</v>
      </c>
    </row>
    <row r="36" spans="1:12">
      <c r="A36" s="273">
        <v>2017</v>
      </c>
      <c r="B36" s="267" t="s">
        <v>526</v>
      </c>
      <c r="C36" s="274" t="s">
        <v>626</v>
      </c>
      <c r="D36" s="275">
        <v>1.96</v>
      </c>
      <c r="E36" s="275">
        <v>1000</v>
      </c>
      <c r="F36" s="276">
        <f t="shared" si="0"/>
        <v>1.9599999999999999E-3</v>
      </c>
      <c r="G36" s="277"/>
      <c r="H36" s="275"/>
      <c r="I36" s="278">
        <f>F36</f>
        <v>1.9599999999999999E-3</v>
      </c>
      <c r="J36" s="279">
        <v>0.5</v>
      </c>
      <c r="K36" s="275" t="s">
        <v>42</v>
      </c>
      <c r="L36" s="278" t="s">
        <v>41</v>
      </c>
    </row>
    <row r="37" spans="1:12">
      <c r="A37" s="280">
        <v>2018</v>
      </c>
      <c r="B37" s="267" t="s">
        <v>526</v>
      </c>
      <c r="C37" s="446" t="s">
        <v>550</v>
      </c>
      <c r="D37" s="275">
        <v>10</v>
      </c>
      <c r="E37" s="275">
        <v>1000</v>
      </c>
      <c r="F37" s="276">
        <v>0.01</v>
      </c>
      <c r="G37" s="277"/>
      <c r="H37" s="275"/>
      <c r="I37" s="278">
        <v>0.01</v>
      </c>
      <c r="J37" s="279">
        <v>0.05</v>
      </c>
      <c r="K37" s="275" t="s">
        <v>39</v>
      </c>
      <c r="L37" s="278" t="s">
        <v>41</v>
      </c>
    </row>
    <row r="38" spans="1:12">
      <c r="A38" s="280">
        <v>2019</v>
      </c>
      <c r="B38" s="267" t="s">
        <v>526</v>
      </c>
      <c r="C38" s="446" t="s">
        <v>551</v>
      </c>
      <c r="D38" s="275">
        <v>6.1</v>
      </c>
      <c r="E38" s="275">
        <v>1000</v>
      </c>
      <c r="F38" s="276">
        <f t="shared" ref="F38:F41" si="4">D38/E38</f>
        <v>6.0999999999999995E-3</v>
      </c>
      <c r="G38" s="277"/>
      <c r="H38" s="275"/>
      <c r="I38" s="278">
        <f>F38</f>
        <v>6.0999999999999995E-3</v>
      </c>
      <c r="J38" s="279">
        <v>0.05</v>
      </c>
      <c r="K38" s="275" t="s">
        <v>39</v>
      </c>
      <c r="L38" s="278" t="s">
        <v>41</v>
      </c>
    </row>
    <row r="39" spans="1:12" ht="29.25" customHeight="1">
      <c r="A39" s="281">
        <v>2020</v>
      </c>
      <c r="B39" s="267" t="s">
        <v>526</v>
      </c>
      <c r="C39" s="447" t="s">
        <v>552</v>
      </c>
      <c r="D39" s="275">
        <v>10</v>
      </c>
      <c r="E39" s="275">
        <v>1000</v>
      </c>
      <c r="F39" s="276">
        <f t="shared" si="4"/>
        <v>0.01</v>
      </c>
      <c r="G39" s="277"/>
      <c r="H39" s="275"/>
      <c r="I39" s="278">
        <f>F39</f>
        <v>0.01</v>
      </c>
      <c r="J39" s="279">
        <v>0.05</v>
      </c>
      <c r="K39" s="275" t="s">
        <v>39</v>
      </c>
      <c r="L39" s="278" t="s">
        <v>41</v>
      </c>
    </row>
    <row r="40" spans="1:12">
      <c r="A40" s="273">
        <v>2021</v>
      </c>
      <c r="B40" s="267" t="s">
        <v>526</v>
      </c>
      <c r="C40" s="274" t="s">
        <v>537</v>
      </c>
      <c r="D40" s="275">
        <v>9</v>
      </c>
      <c r="E40" s="275">
        <v>10000</v>
      </c>
      <c r="F40" s="276">
        <f t="shared" si="4"/>
        <v>8.9999999999999998E-4</v>
      </c>
      <c r="G40" s="277">
        <v>0.25</v>
      </c>
      <c r="H40" s="275">
        <v>50</v>
      </c>
      <c r="I40" s="278">
        <f>G40/H40</f>
        <v>5.0000000000000001E-3</v>
      </c>
      <c r="J40" s="279">
        <v>0.05</v>
      </c>
      <c r="K40" s="275" t="s">
        <v>39</v>
      </c>
      <c r="L40" s="278" t="s">
        <v>12</v>
      </c>
    </row>
    <row r="41" spans="1:12">
      <c r="A41" s="273">
        <v>2022</v>
      </c>
      <c r="B41" s="267" t="s">
        <v>526</v>
      </c>
      <c r="C41" s="274" t="s">
        <v>538</v>
      </c>
      <c r="D41" s="275">
        <v>0.80649999999999999</v>
      </c>
      <c r="E41" s="275">
        <v>1000</v>
      </c>
      <c r="F41" s="276">
        <f t="shared" si="4"/>
        <v>8.0650000000000003E-4</v>
      </c>
      <c r="G41" s="277">
        <v>0.23</v>
      </c>
      <c r="H41" s="275">
        <v>50</v>
      </c>
      <c r="I41" s="278">
        <f>G41/H41</f>
        <v>4.5999999999999999E-3</v>
      </c>
      <c r="J41" s="279">
        <v>0.05</v>
      </c>
      <c r="K41" s="275" t="s">
        <v>39</v>
      </c>
      <c r="L41" s="278" t="s">
        <v>12</v>
      </c>
    </row>
    <row r="42" spans="1:12">
      <c r="A42" s="273">
        <v>2023</v>
      </c>
      <c r="B42" s="267" t="s">
        <v>526</v>
      </c>
      <c r="C42" s="274" t="s">
        <v>539</v>
      </c>
      <c r="D42" s="275">
        <v>3.3</v>
      </c>
      <c r="E42" s="275">
        <v>10000</v>
      </c>
      <c r="F42" s="276">
        <f>D42/E42</f>
        <v>3.3E-4</v>
      </c>
      <c r="G42" s="277">
        <v>1.2</v>
      </c>
      <c r="H42" s="275">
        <v>50</v>
      </c>
      <c r="I42" s="278">
        <f>G42/H42</f>
        <v>2.4E-2</v>
      </c>
      <c r="J42" s="279">
        <v>0.05</v>
      </c>
      <c r="K42" s="275" t="s">
        <v>39</v>
      </c>
      <c r="L42" s="278" t="s">
        <v>12</v>
      </c>
    </row>
    <row r="43" spans="1:12">
      <c r="A43" s="273">
        <v>2024</v>
      </c>
      <c r="B43" s="267" t="s">
        <v>526</v>
      </c>
      <c r="C43" s="274" t="s">
        <v>540</v>
      </c>
      <c r="D43" s="275">
        <v>0.5</v>
      </c>
      <c r="E43" s="275">
        <v>5000</v>
      </c>
      <c r="F43" s="276">
        <f t="shared" si="0"/>
        <v>1E-4</v>
      </c>
      <c r="G43" s="277"/>
      <c r="H43" s="275"/>
      <c r="I43" s="278">
        <f>F43</f>
        <v>1E-4</v>
      </c>
      <c r="J43" s="279">
        <v>0.05</v>
      </c>
      <c r="K43" s="275" t="s">
        <v>39</v>
      </c>
      <c r="L43" s="278" t="s">
        <v>12</v>
      </c>
    </row>
    <row r="44" spans="1:12">
      <c r="A44" s="280">
        <v>2025</v>
      </c>
      <c r="B44" s="267" t="s">
        <v>526</v>
      </c>
      <c r="C44" s="274" t="s">
        <v>1014</v>
      </c>
      <c r="D44" s="275">
        <v>22</v>
      </c>
      <c r="E44" s="275">
        <v>1000</v>
      </c>
      <c r="F44" s="276">
        <f t="shared" si="0"/>
        <v>2.1999999999999999E-2</v>
      </c>
      <c r="G44" s="277">
        <v>10</v>
      </c>
      <c r="H44" s="275">
        <v>100</v>
      </c>
      <c r="I44" s="278">
        <f t="shared" ref="I44" si="5">G44/H44</f>
        <v>0.1</v>
      </c>
      <c r="J44" s="279">
        <v>0.05</v>
      </c>
      <c r="K44" s="275" t="s">
        <v>39</v>
      </c>
      <c r="L44" s="278" t="s">
        <v>40</v>
      </c>
    </row>
    <row r="45" spans="1:12">
      <c r="A45" s="273">
        <v>2026</v>
      </c>
      <c r="B45" s="267" t="s">
        <v>526</v>
      </c>
      <c r="C45" s="274" t="s">
        <v>627</v>
      </c>
      <c r="D45" s="275">
        <v>56</v>
      </c>
      <c r="E45" s="275">
        <v>10000</v>
      </c>
      <c r="F45" s="276">
        <f t="shared" si="0"/>
        <v>5.5999999999999999E-3</v>
      </c>
      <c r="G45" s="277"/>
      <c r="H45" s="275"/>
      <c r="I45" s="278">
        <f>F45</f>
        <v>5.5999999999999999E-3</v>
      </c>
      <c r="J45" s="279">
        <v>0.05</v>
      </c>
      <c r="K45" s="275" t="s">
        <v>39</v>
      </c>
      <c r="L45" s="278" t="s">
        <v>40</v>
      </c>
    </row>
    <row r="46" spans="1:12">
      <c r="A46" s="273">
        <v>2027</v>
      </c>
      <c r="B46" s="267" t="s">
        <v>526</v>
      </c>
      <c r="C46" s="274" t="s">
        <v>541</v>
      </c>
      <c r="D46" s="275">
        <v>100</v>
      </c>
      <c r="E46" s="275">
        <v>10000</v>
      </c>
      <c r="F46" s="276">
        <f t="shared" si="0"/>
        <v>0.01</v>
      </c>
      <c r="G46" s="277"/>
      <c r="H46" s="275"/>
      <c r="I46" s="278">
        <f>F46</f>
        <v>0.01</v>
      </c>
      <c r="J46" s="279">
        <v>0.05</v>
      </c>
      <c r="K46" s="275" t="s">
        <v>39</v>
      </c>
      <c r="L46" s="278" t="s">
        <v>41</v>
      </c>
    </row>
    <row r="47" spans="1:12">
      <c r="A47" s="273">
        <v>2028</v>
      </c>
      <c r="B47" s="267" t="s">
        <v>526</v>
      </c>
      <c r="C47" s="274" t="s">
        <v>542</v>
      </c>
      <c r="D47" s="275">
        <v>8.8000000000000007</v>
      </c>
      <c r="E47" s="275">
        <v>1000</v>
      </c>
      <c r="F47" s="276">
        <f t="shared" si="0"/>
        <v>8.8000000000000005E-3</v>
      </c>
      <c r="G47" s="277">
        <v>5</v>
      </c>
      <c r="H47" s="275">
        <v>100</v>
      </c>
      <c r="I47" s="278">
        <f>G47/H47</f>
        <v>0.05</v>
      </c>
      <c r="J47" s="279">
        <v>0.05</v>
      </c>
      <c r="K47" s="275" t="s">
        <v>39</v>
      </c>
      <c r="L47" s="278" t="s">
        <v>41</v>
      </c>
    </row>
    <row r="48" spans="1:12">
      <c r="A48" s="273">
        <v>2029</v>
      </c>
      <c r="B48" s="267" t="s">
        <v>526</v>
      </c>
      <c r="C48" s="274" t="s">
        <v>543</v>
      </c>
      <c r="D48" s="275">
        <v>38</v>
      </c>
      <c r="E48" s="275">
        <v>1000</v>
      </c>
      <c r="F48" s="276">
        <f t="shared" si="0"/>
        <v>3.7999999999999999E-2</v>
      </c>
      <c r="G48" s="277"/>
      <c r="H48" s="275"/>
      <c r="I48" s="278">
        <f t="shared" ref="I48:I50" si="6">F48</f>
        <v>3.7999999999999999E-2</v>
      </c>
      <c r="J48" s="279">
        <v>0.05</v>
      </c>
      <c r="K48" s="275" t="s">
        <v>39</v>
      </c>
      <c r="L48" s="278" t="s">
        <v>12</v>
      </c>
    </row>
    <row r="49" spans="1:12">
      <c r="A49" s="266">
        <v>2030</v>
      </c>
      <c r="B49" s="267" t="s">
        <v>526</v>
      </c>
      <c r="C49" s="267" t="s">
        <v>628</v>
      </c>
      <c r="D49" s="272">
        <v>0.1</v>
      </c>
      <c r="E49" s="268">
        <v>1000</v>
      </c>
      <c r="F49" s="269">
        <f t="shared" si="0"/>
        <v>1E-4</v>
      </c>
      <c r="G49" s="270">
        <v>0.32</v>
      </c>
      <c r="H49" s="268">
        <v>100</v>
      </c>
      <c r="I49" s="271">
        <f>G49/H49</f>
        <v>3.2000000000000002E-3</v>
      </c>
      <c r="J49" s="272">
        <v>0.5</v>
      </c>
      <c r="K49" s="268" t="s">
        <v>42</v>
      </c>
      <c r="L49" s="271" t="s">
        <v>41</v>
      </c>
    </row>
    <row r="50" spans="1:12">
      <c r="A50" s="273">
        <v>2031</v>
      </c>
      <c r="B50" s="267" t="s">
        <v>526</v>
      </c>
      <c r="C50" s="274" t="s">
        <v>629</v>
      </c>
      <c r="D50" s="279">
        <v>238</v>
      </c>
      <c r="E50" s="275">
        <v>1000</v>
      </c>
      <c r="F50" s="276">
        <f t="shared" si="0"/>
        <v>0.23799999999999999</v>
      </c>
      <c r="G50" s="277"/>
      <c r="H50" s="275"/>
      <c r="I50" s="278">
        <f t="shared" si="6"/>
        <v>0.23799999999999999</v>
      </c>
      <c r="J50" s="279">
        <v>0.05</v>
      </c>
      <c r="K50" s="275" t="s">
        <v>39</v>
      </c>
      <c r="L50" s="278" t="s">
        <v>40</v>
      </c>
    </row>
    <row r="51" spans="1:12" ht="15" thickBot="1">
      <c r="A51" s="282">
        <v>2032</v>
      </c>
      <c r="B51" s="284" t="s">
        <v>526</v>
      </c>
      <c r="C51" s="284" t="s">
        <v>630</v>
      </c>
      <c r="D51" s="285">
        <v>25.1</v>
      </c>
      <c r="E51" s="286">
        <v>1000</v>
      </c>
      <c r="F51" s="287">
        <f>D51/E51</f>
        <v>2.5100000000000001E-2</v>
      </c>
      <c r="G51" s="288">
        <v>12.5</v>
      </c>
      <c r="H51" s="286">
        <v>50</v>
      </c>
      <c r="I51" s="289">
        <f>G51/H51</f>
        <v>0.25</v>
      </c>
      <c r="J51" s="285">
        <v>0.05</v>
      </c>
      <c r="K51" s="286" t="s">
        <v>39</v>
      </c>
      <c r="L51" s="289" t="s">
        <v>40</v>
      </c>
    </row>
    <row r="52" spans="1:12">
      <c r="A52" s="290">
        <v>2107</v>
      </c>
      <c r="B52" s="266" t="s">
        <v>553</v>
      </c>
      <c r="C52" s="291" t="s">
        <v>575</v>
      </c>
      <c r="D52" s="277">
        <v>37.299999999999997</v>
      </c>
      <c r="E52" s="275">
        <v>5000</v>
      </c>
      <c r="F52" s="278">
        <f t="shared" ref="F52:F76" si="7">D52/E52</f>
        <v>7.4599999999999996E-3</v>
      </c>
      <c r="G52" s="277">
        <v>1.5</v>
      </c>
      <c r="H52" s="275">
        <v>10</v>
      </c>
      <c r="I52" s="278">
        <f>G52/H52</f>
        <v>0.15</v>
      </c>
      <c r="J52" s="277">
        <v>0.05</v>
      </c>
      <c r="K52" s="275" t="s">
        <v>39</v>
      </c>
      <c r="L52" s="278" t="s">
        <v>41</v>
      </c>
    </row>
    <row r="53" spans="1:12">
      <c r="A53" s="290">
        <v>2108</v>
      </c>
      <c r="B53" s="266" t="s">
        <v>553</v>
      </c>
      <c r="C53" s="291" t="s">
        <v>576</v>
      </c>
      <c r="D53" s="277">
        <v>5</v>
      </c>
      <c r="E53" s="275">
        <v>1000</v>
      </c>
      <c r="F53" s="278">
        <f t="shared" si="7"/>
        <v>5.0000000000000001E-3</v>
      </c>
      <c r="G53" s="277">
        <v>1.5</v>
      </c>
      <c r="H53" s="275">
        <v>10</v>
      </c>
      <c r="I53" s="278">
        <v>0.15</v>
      </c>
      <c r="J53" s="277">
        <v>0.05</v>
      </c>
      <c r="K53" s="275" t="s">
        <v>39</v>
      </c>
      <c r="L53" s="278" t="s">
        <v>40</v>
      </c>
    </row>
    <row r="54" spans="1:12">
      <c r="A54" s="290">
        <v>2112</v>
      </c>
      <c r="B54" s="266" t="s">
        <v>553</v>
      </c>
      <c r="C54" s="291" t="s">
        <v>577</v>
      </c>
      <c r="D54" s="277">
        <v>0.23</v>
      </c>
      <c r="E54" s="275">
        <v>1000</v>
      </c>
      <c r="F54" s="278">
        <f t="shared" si="7"/>
        <v>2.3000000000000001E-4</v>
      </c>
      <c r="G54" s="277">
        <v>0.18</v>
      </c>
      <c r="H54" s="275">
        <v>100</v>
      </c>
      <c r="I54" s="278">
        <f t="shared" ref="I54:I59" si="8">G54/H54</f>
        <v>1.8E-3</v>
      </c>
      <c r="J54" s="277">
        <v>0.05</v>
      </c>
      <c r="K54" s="275" t="s">
        <v>39</v>
      </c>
      <c r="L54" s="278" t="s">
        <v>41</v>
      </c>
    </row>
    <row r="55" spans="1:12">
      <c r="A55" s="290">
        <v>2113</v>
      </c>
      <c r="B55" s="266" t="s">
        <v>553</v>
      </c>
      <c r="C55" s="291" t="s">
        <v>631</v>
      </c>
      <c r="D55" s="277">
        <v>1</v>
      </c>
      <c r="E55" s="275">
        <v>1000</v>
      </c>
      <c r="F55" s="278">
        <f t="shared" si="7"/>
        <v>1E-3</v>
      </c>
      <c r="G55" s="277">
        <v>0.74</v>
      </c>
      <c r="H55" s="275">
        <v>10</v>
      </c>
      <c r="I55" s="278">
        <f t="shared" si="8"/>
        <v>7.3999999999999996E-2</v>
      </c>
      <c r="J55" s="277">
        <v>0.05</v>
      </c>
      <c r="K55" s="275" t="s">
        <v>39</v>
      </c>
      <c r="L55" s="278" t="s">
        <v>41</v>
      </c>
    </row>
    <row r="56" spans="1:12">
      <c r="A56" s="290">
        <v>2114</v>
      </c>
      <c r="B56" s="266" t="s">
        <v>553</v>
      </c>
      <c r="C56" s="291" t="s">
        <v>632</v>
      </c>
      <c r="D56" s="277">
        <v>1</v>
      </c>
      <c r="E56" s="275">
        <v>1000</v>
      </c>
      <c r="F56" s="278">
        <f t="shared" si="7"/>
        <v>1E-3</v>
      </c>
      <c r="G56" s="277">
        <v>0.6</v>
      </c>
      <c r="H56" s="275">
        <v>10</v>
      </c>
      <c r="I56" s="278">
        <f t="shared" si="8"/>
        <v>0.06</v>
      </c>
      <c r="J56" s="277">
        <v>0.05</v>
      </c>
      <c r="K56" s="275" t="s">
        <v>39</v>
      </c>
      <c r="L56" s="278" t="s">
        <v>41</v>
      </c>
    </row>
    <row r="57" spans="1:12">
      <c r="A57" s="290">
        <v>2115</v>
      </c>
      <c r="B57" s="266" t="s">
        <v>553</v>
      </c>
      <c r="C57" s="291" t="s">
        <v>633</v>
      </c>
      <c r="D57" s="277">
        <v>1</v>
      </c>
      <c r="E57" s="275">
        <v>1000</v>
      </c>
      <c r="F57" s="278">
        <f t="shared" si="7"/>
        <v>1E-3</v>
      </c>
      <c r="G57" s="277">
        <v>2.5</v>
      </c>
      <c r="H57" s="275">
        <v>10</v>
      </c>
      <c r="I57" s="278">
        <f t="shared" si="8"/>
        <v>0.25</v>
      </c>
      <c r="J57" s="277">
        <v>0.05</v>
      </c>
      <c r="K57" s="275" t="s">
        <v>39</v>
      </c>
      <c r="L57" s="278" t="s">
        <v>41</v>
      </c>
    </row>
    <row r="58" spans="1:12">
      <c r="A58" s="290">
        <v>2130</v>
      </c>
      <c r="B58" s="266" t="s">
        <v>553</v>
      </c>
      <c r="C58" s="291" t="s">
        <v>578</v>
      </c>
      <c r="D58" s="277">
        <v>0.78</v>
      </c>
      <c r="E58" s="275">
        <v>1000</v>
      </c>
      <c r="F58" s="278">
        <f t="shared" si="7"/>
        <v>7.7999999999999999E-4</v>
      </c>
      <c r="G58" s="277">
        <v>0.36</v>
      </c>
      <c r="H58" s="275">
        <v>100</v>
      </c>
      <c r="I58" s="278">
        <f t="shared" si="8"/>
        <v>3.5999999999999999E-3</v>
      </c>
      <c r="J58" s="277">
        <v>0.05</v>
      </c>
      <c r="K58" s="275" t="s">
        <v>39</v>
      </c>
      <c r="L58" s="292" t="s">
        <v>41</v>
      </c>
    </row>
    <row r="59" spans="1:12">
      <c r="A59" s="290">
        <v>2131</v>
      </c>
      <c r="B59" s="266" t="s">
        <v>553</v>
      </c>
      <c r="C59" s="291" t="s">
        <v>579</v>
      </c>
      <c r="D59" s="277">
        <v>3.2</v>
      </c>
      <c r="E59" s="275">
        <v>5000</v>
      </c>
      <c r="F59" s="278">
        <f t="shared" si="7"/>
        <v>6.4000000000000005E-4</v>
      </c>
      <c r="G59" s="277">
        <v>1</v>
      </c>
      <c r="H59" s="275">
        <v>100</v>
      </c>
      <c r="I59" s="278">
        <f t="shared" si="8"/>
        <v>0.01</v>
      </c>
      <c r="J59" s="277">
        <v>0.05</v>
      </c>
      <c r="K59" s="275" t="s">
        <v>39</v>
      </c>
      <c r="L59" s="278" t="s">
        <v>41</v>
      </c>
    </row>
    <row r="60" spans="1:12">
      <c r="A60" s="290">
        <v>2132</v>
      </c>
      <c r="B60" s="266" t="s">
        <v>553</v>
      </c>
      <c r="C60" s="291" t="s">
        <v>580</v>
      </c>
      <c r="D60" s="277">
        <v>10</v>
      </c>
      <c r="E60" s="275">
        <v>1000</v>
      </c>
      <c r="F60" s="278">
        <f t="shared" si="7"/>
        <v>0.01</v>
      </c>
      <c r="G60" s="277"/>
      <c r="H60" s="275"/>
      <c r="I60" s="278">
        <f>F60</f>
        <v>0.01</v>
      </c>
      <c r="J60" s="277">
        <v>0.05</v>
      </c>
      <c r="K60" s="275" t="s">
        <v>39</v>
      </c>
      <c r="L60" s="278" t="s">
        <v>40</v>
      </c>
    </row>
    <row r="61" spans="1:12">
      <c r="A61" s="290">
        <v>2133</v>
      </c>
      <c r="B61" s="266" t="s">
        <v>553</v>
      </c>
      <c r="C61" s="291" t="s">
        <v>581</v>
      </c>
      <c r="D61" s="277">
        <v>10</v>
      </c>
      <c r="E61" s="275">
        <v>1000</v>
      </c>
      <c r="F61" s="278">
        <f t="shared" si="7"/>
        <v>0.01</v>
      </c>
      <c r="G61" s="277">
        <v>6.25</v>
      </c>
      <c r="H61" s="275">
        <v>50</v>
      </c>
      <c r="I61" s="278">
        <v>0.125</v>
      </c>
      <c r="J61" s="277">
        <v>0.05</v>
      </c>
      <c r="K61" s="275" t="s">
        <v>39</v>
      </c>
      <c r="L61" s="278" t="s">
        <v>40</v>
      </c>
    </row>
    <row r="62" spans="1:12">
      <c r="A62" s="293">
        <v>2134</v>
      </c>
      <c r="B62" s="266" t="s">
        <v>553</v>
      </c>
      <c r="C62" s="291" t="s">
        <v>582</v>
      </c>
      <c r="D62" s="277">
        <v>28</v>
      </c>
      <c r="E62" s="275">
        <v>1000</v>
      </c>
      <c r="F62" s="278">
        <f t="shared" si="7"/>
        <v>2.8000000000000001E-2</v>
      </c>
      <c r="G62" s="277">
        <v>1.75</v>
      </c>
      <c r="H62" s="275">
        <v>10</v>
      </c>
      <c r="I62" s="278">
        <f t="shared" ref="I62:I63" si="9">G62/H62</f>
        <v>0.17499999999999999</v>
      </c>
      <c r="J62" s="277">
        <v>0.05</v>
      </c>
      <c r="K62" s="275" t="s">
        <v>39</v>
      </c>
      <c r="L62" s="278" t="s">
        <v>40</v>
      </c>
    </row>
    <row r="63" spans="1:12">
      <c r="A63" s="290">
        <v>2135</v>
      </c>
      <c r="B63" s="266" t="s">
        <v>553</v>
      </c>
      <c r="C63" s="291" t="s">
        <v>583</v>
      </c>
      <c r="D63" s="277">
        <v>480</v>
      </c>
      <c r="E63" s="275">
        <v>1000</v>
      </c>
      <c r="F63" s="278">
        <f t="shared" si="7"/>
        <v>0.48</v>
      </c>
      <c r="G63" s="277">
        <v>100</v>
      </c>
      <c r="H63" s="275">
        <v>100</v>
      </c>
      <c r="I63" s="278">
        <f t="shared" si="9"/>
        <v>1</v>
      </c>
      <c r="J63" s="277">
        <v>0.05</v>
      </c>
      <c r="K63" s="275" t="s">
        <v>39</v>
      </c>
      <c r="L63" s="278" t="s">
        <v>12</v>
      </c>
    </row>
    <row r="64" spans="1:12">
      <c r="A64" s="290">
        <v>2136</v>
      </c>
      <c r="B64" s="266" t="s">
        <v>553</v>
      </c>
      <c r="C64" s="291" t="s">
        <v>584</v>
      </c>
      <c r="D64" s="277">
        <v>8.6999999999999993</v>
      </c>
      <c r="E64" s="275">
        <v>1000</v>
      </c>
      <c r="F64" s="278">
        <f t="shared" si="7"/>
        <v>8.6999999999999994E-3</v>
      </c>
      <c r="G64" s="277">
        <v>1.75</v>
      </c>
      <c r="H64" s="275">
        <v>10</v>
      </c>
      <c r="I64" s="278">
        <f>G64/H64</f>
        <v>0.17499999999999999</v>
      </c>
      <c r="J64" s="277">
        <v>0.05</v>
      </c>
      <c r="K64" s="275" t="s">
        <v>39</v>
      </c>
      <c r="L64" s="278" t="s">
        <v>40</v>
      </c>
    </row>
    <row r="65" spans="1:12">
      <c r="A65" s="290">
        <v>2137</v>
      </c>
      <c r="B65" s="266" t="s">
        <v>553</v>
      </c>
      <c r="C65" s="291" t="s">
        <v>585</v>
      </c>
      <c r="D65" s="277"/>
      <c r="E65" s="275"/>
      <c r="F65" s="278">
        <f>I65</f>
        <v>0.17499999999999999</v>
      </c>
      <c r="G65" s="277">
        <v>1.75</v>
      </c>
      <c r="H65" s="275">
        <v>10</v>
      </c>
      <c r="I65" s="278">
        <f>G65/H65</f>
        <v>0.17499999999999999</v>
      </c>
      <c r="J65" s="277">
        <v>0.05</v>
      </c>
      <c r="K65" s="275" t="s">
        <v>39</v>
      </c>
      <c r="L65" s="278" t="s">
        <v>41</v>
      </c>
    </row>
    <row r="66" spans="1:12">
      <c r="A66" s="290">
        <v>2138</v>
      </c>
      <c r="B66" s="266" t="s">
        <v>553</v>
      </c>
      <c r="C66" s="291" t="s">
        <v>586</v>
      </c>
      <c r="D66" s="277">
        <v>9.5</v>
      </c>
      <c r="E66" s="275">
        <v>1000</v>
      </c>
      <c r="F66" s="278">
        <f t="shared" ref="F66" si="10">D66/E66</f>
        <v>9.4999999999999998E-3</v>
      </c>
      <c r="G66" s="277">
        <v>7.0000000000000007E-2</v>
      </c>
      <c r="H66" s="275">
        <v>10</v>
      </c>
      <c r="I66" s="278">
        <f>G66/H66</f>
        <v>7.000000000000001E-3</v>
      </c>
      <c r="J66" s="277">
        <v>0.05</v>
      </c>
      <c r="K66" s="275" t="s">
        <v>39</v>
      </c>
      <c r="L66" s="278" t="s">
        <v>40</v>
      </c>
    </row>
    <row r="67" spans="1:12">
      <c r="A67" s="290">
        <v>2139</v>
      </c>
      <c r="B67" s="266" t="s">
        <v>553</v>
      </c>
      <c r="C67" s="291" t="s">
        <v>634</v>
      </c>
      <c r="D67" s="277">
        <v>17</v>
      </c>
      <c r="E67" s="275">
        <v>10000</v>
      </c>
      <c r="F67" s="278">
        <f t="shared" si="7"/>
        <v>1.6999999999999999E-3</v>
      </c>
      <c r="G67" s="277"/>
      <c r="H67" s="275"/>
      <c r="I67" s="278">
        <f>F67</f>
        <v>1.6999999999999999E-3</v>
      </c>
      <c r="J67" s="277">
        <v>0.05</v>
      </c>
      <c r="K67" s="275" t="s">
        <v>39</v>
      </c>
      <c r="L67" s="278" t="s">
        <v>40</v>
      </c>
    </row>
    <row r="68" spans="1:12">
      <c r="A68" s="290">
        <v>2140</v>
      </c>
      <c r="B68" s="266" t="s">
        <v>553</v>
      </c>
      <c r="C68" s="291" t="s">
        <v>587</v>
      </c>
      <c r="D68" s="277">
        <v>2</v>
      </c>
      <c r="E68" s="275">
        <v>1000</v>
      </c>
      <c r="F68" s="278">
        <f t="shared" si="7"/>
        <v>2E-3</v>
      </c>
      <c r="G68" s="277">
        <v>7.0000000000000007E-2</v>
      </c>
      <c r="H68" s="275">
        <v>10</v>
      </c>
      <c r="I68" s="278">
        <f>G68/H68</f>
        <v>7.000000000000001E-3</v>
      </c>
      <c r="J68" s="277">
        <v>0.05</v>
      </c>
      <c r="K68" s="275" t="s">
        <v>39</v>
      </c>
      <c r="L68" s="278" t="s">
        <v>40</v>
      </c>
    </row>
    <row r="69" spans="1:12">
      <c r="A69" s="290">
        <v>2141</v>
      </c>
      <c r="B69" s="266" t="s">
        <v>553</v>
      </c>
      <c r="C69" s="274" t="s">
        <v>588</v>
      </c>
      <c r="D69" s="279">
        <v>7</v>
      </c>
      <c r="E69" s="275">
        <v>1000</v>
      </c>
      <c r="F69" s="278">
        <f t="shared" si="7"/>
        <v>7.0000000000000001E-3</v>
      </c>
      <c r="G69" s="277"/>
      <c r="H69" s="275"/>
      <c r="I69" s="278">
        <f>F69</f>
        <v>7.0000000000000001E-3</v>
      </c>
      <c r="J69" s="277">
        <v>0.05</v>
      </c>
      <c r="K69" s="275" t="s">
        <v>39</v>
      </c>
      <c r="L69" s="278" t="s">
        <v>40</v>
      </c>
    </row>
    <row r="70" spans="1:12">
      <c r="A70" s="290">
        <v>2142</v>
      </c>
      <c r="B70" s="266" t="s">
        <v>553</v>
      </c>
      <c r="C70" s="274" t="s">
        <v>635</v>
      </c>
      <c r="D70" s="279">
        <v>6.4</v>
      </c>
      <c r="E70" s="275">
        <v>5000</v>
      </c>
      <c r="F70" s="276">
        <f t="shared" si="7"/>
        <v>1.2800000000000001E-3</v>
      </c>
      <c r="G70" s="277"/>
      <c r="H70" s="275"/>
      <c r="I70" s="276">
        <f>F70</f>
        <v>1.2800000000000001E-3</v>
      </c>
      <c r="J70" s="277">
        <v>0.05</v>
      </c>
      <c r="K70" s="275" t="s">
        <v>39</v>
      </c>
      <c r="L70" s="278" t="s">
        <v>41</v>
      </c>
    </row>
    <row r="71" spans="1:12">
      <c r="A71" s="290">
        <v>2143</v>
      </c>
      <c r="B71" s="266" t="s">
        <v>553</v>
      </c>
      <c r="C71" s="274" t="s">
        <v>636</v>
      </c>
      <c r="D71" s="279">
        <v>0.1</v>
      </c>
      <c r="E71" s="275">
        <v>5000</v>
      </c>
      <c r="F71" s="276">
        <f t="shared" si="7"/>
        <v>2.0000000000000002E-5</v>
      </c>
      <c r="G71" s="277">
        <v>1.0699999999999999E-2</v>
      </c>
      <c r="H71" s="275">
        <v>50</v>
      </c>
      <c r="I71" s="276">
        <v>2.14E-4</v>
      </c>
      <c r="J71" s="277">
        <v>0.05</v>
      </c>
      <c r="K71" s="275" t="s">
        <v>39</v>
      </c>
      <c r="L71" s="278" t="s">
        <v>41</v>
      </c>
    </row>
    <row r="72" spans="1:12">
      <c r="A72" s="290">
        <v>2144</v>
      </c>
      <c r="B72" s="266" t="s">
        <v>553</v>
      </c>
      <c r="C72" s="274" t="s">
        <v>637</v>
      </c>
      <c r="D72" s="279">
        <v>0.42</v>
      </c>
      <c r="E72" s="275">
        <v>5000</v>
      </c>
      <c r="F72" s="276">
        <f t="shared" si="7"/>
        <v>8.3999999999999995E-5</v>
      </c>
      <c r="G72" s="277">
        <v>1.0699999999999999E-2</v>
      </c>
      <c r="H72" s="275">
        <v>50</v>
      </c>
      <c r="I72" s="276">
        <f>G72/H72</f>
        <v>2.14E-4</v>
      </c>
      <c r="J72" s="277">
        <v>0.05</v>
      </c>
      <c r="K72" s="275" t="s">
        <v>39</v>
      </c>
      <c r="L72" s="278" t="s">
        <v>41</v>
      </c>
    </row>
    <row r="73" spans="1:12">
      <c r="A73" s="290">
        <v>2146</v>
      </c>
      <c r="B73" s="266" t="s">
        <v>553</v>
      </c>
      <c r="C73" s="274" t="s">
        <v>638</v>
      </c>
      <c r="D73" s="279">
        <v>3.6</v>
      </c>
      <c r="E73" s="275">
        <v>1000</v>
      </c>
      <c r="F73" s="276">
        <f t="shared" si="7"/>
        <v>3.5999999999999999E-3</v>
      </c>
      <c r="G73" s="277"/>
      <c r="H73" s="275"/>
      <c r="I73" s="276">
        <f>F73</f>
        <v>3.5999999999999999E-3</v>
      </c>
      <c r="J73" s="277">
        <v>0.5</v>
      </c>
      <c r="K73" s="275" t="s">
        <v>42</v>
      </c>
      <c r="L73" s="278" t="s">
        <v>41</v>
      </c>
    </row>
    <row r="74" spans="1:12">
      <c r="A74" s="290">
        <v>2147</v>
      </c>
      <c r="B74" s="266" t="s">
        <v>553</v>
      </c>
      <c r="C74" s="274" t="s">
        <v>639</v>
      </c>
      <c r="D74" s="279">
        <f>(0.295+0.41)/2</f>
        <v>0.35249999999999998</v>
      </c>
      <c r="E74" s="275">
        <v>10000</v>
      </c>
      <c r="F74" s="276">
        <f t="shared" si="7"/>
        <v>3.5249999999999996E-5</v>
      </c>
      <c r="G74" s="277">
        <v>4.4000000000000003E-3</v>
      </c>
      <c r="H74" s="275">
        <v>50</v>
      </c>
      <c r="I74" s="276">
        <f>G74/H74</f>
        <v>8.8000000000000011E-5</v>
      </c>
      <c r="J74" s="277">
        <v>0.05</v>
      </c>
      <c r="K74" s="275" t="s">
        <v>39</v>
      </c>
      <c r="L74" s="278" t="s">
        <v>41</v>
      </c>
    </row>
    <row r="75" spans="1:12">
      <c r="A75" s="290">
        <v>2148</v>
      </c>
      <c r="B75" s="266" t="s">
        <v>553</v>
      </c>
      <c r="C75" s="274" t="s">
        <v>640</v>
      </c>
      <c r="D75" s="279">
        <v>0.01</v>
      </c>
      <c r="E75" s="275">
        <v>1000</v>
      </c>
      <c r="F75" s="276">
        <f t="shared" si="7"/>
        <v>1.0000000000000001E-5</v>
      </c>
      <c r="G75" s="277"/>
      <c r="H75" s="275"/>
      <c r="I75" s="276">
        <f>F75</f>
        <v>1.0000000000000001E-5</v>
      </c>
      <c r="J75" s="277">
        <v>0.05</v>
      </c>
      <c r="K75" s="275" t="s">
        <v>39</v>
      </c>
      <c r="L75" s="278" t="s">
        <v>41</v>
      </c>
    </row>
    <row r="76" spans="1:12">
      <c r="A76" s="290">
        <v>2149</v>
      </c>
      <c r="B76" s="266" t="s">
        <v>553</v>
      </c>
      <c r="C76" s="274" t="s">
        <v>641</v>
      </c>
      <c r="D76" s="279">
        <v>1</v>
      </c>
      <c r="E76" s="275">
        <v>10000</v>
      </c>
      <c r="F76" s="276">
        <f t="shared" si="7"/>
        <v>1E-4</v>
      </c>
      <c r="G76" s="277"/>
      <c r="H76" s="275"/>
      <c r="I76" s="276">
        <f>F76</f>
        <v>1E-4</v>
      </c>
      <c r="J76" s="277">
        <v>0.5</v>
      </c>
      <c r="K76" s="275" t="s">
        <v>42</v>
      </c>
      <c r="L76" s="278" t="s">
        <v>41</v>
      </c>
    </row>
    <row r="77" spans="1:12">
      <c r="A77" s="274">
        <v>2150</v>
      </c>
      <c r="B77" s="266" t="s">
        <v>553</v>
      </c>
      <c r="C77" s="274" t="s">
        <v>589</v>
      </c>
      <c r="D77" s="294">
        <v>100</v>
      </c>
      <c r="E77" s="295">
        <v>1000</v>
      </c>
      <c r="F77" s="296">
        <f>D77/E77</f>
        <v>0.1</v>
      </c>
      <c r="G77" s="277">
        <v>100</v>
      </c>
      <c r="H77" s="275">
        <v>50</v>
      </c>
      <c r="I77" s="296">
        <f>G77/H77</f>
        <v>2</v>
      </c>
      <c r="J77" s="297">
        <v>0.5</v>
      </c>
      <c r="K77" s="298" t="s">
        <v>42</v>
      </c>
      <c r="L77" s="299" t="s">
        <v>41</v>
      </c>
    </row>
    <row r="78" spans="1:12">
      <c r="A78" s="274">
        <v>2151</v>
      </c>
      <c r="B78" s="266" t="s">
        <v>553</v>
      </c>
      <c r="C78" s="274" t="s">
        <v>590</v>
      </c>
      <c r="D78" s="294">
        <v>100</v>
      </c>
      <c r="E78" s="295">
        <v>1000</v>
      </c>
      <c r="F78" s="296">
        <f>D78/E78</f>
        <v>0.1</v>
      </c>
      <c r="G78" s="277"/>
      <c r="H78" s="275"/>
      <c r="I78" s="296">
        <f>F78</f>
        <v>0.1</v>
      </c>
      <c r="J78" s="297">
        <v>0.5</v>
      </c>
      <c r="K78" s="298" t="s">
        <v>42</v>
      </c>
      <c r="L78" s="299" t="s">
        <v>41</v>
      </c>
    </row>
    <row r="79" spans="1:12">
      <c r="A79" s="274">
        <v>2152</v>
      </c>
      <c r="B79" s="266" t="s">
        <v>553</v>
      </c>
      <c r="C79" s="274" t="s">
        <v>591</v>
      </c>
      <c r="D79" s="279">
        <v>39</v>
      </c>
      <c r="E79" s="275">
        <v>1000</v>
      </c>
      <c r="F79" s="276">
        <f t="shared" ref="F79:F90" si="11">D79/E79</f>
        <v>3.9E-2</v>
      </c>
      <c r="G79" s="277">
        <v>3.2</v>
      </c>
      <c r="H79" s="275">
        <v>50</v>
      </c>
      <c r="I79" s="276">
        <f>+G79/H79</f>
        <v>6.4000000000000001E-2</v>
      </c>
      <c r="J79" s="277">
        <v>0.05</v>
      </c>
      <c r="K79" s="275" t="s">
        <v>39</v>
      </c>
      <c r="L79" s="278" t="s">
        <v>40</v>
      </c>
    </row>
    <row r="80" spans="1:12">
      <c r="A80" s="274">
        <v>2153</v>
      </c>
      <c r="B80" s="266" t="s">
        <v>553</v>
      </c>
      <c r="C80" s="274" t="s">
        <v>592</v>
      </c>
      <c r="D80" s="279">
        <v>100</v>
      </c>
      <c r="E80" s="275">
        <v>1000</v>
      </c>
      <c r="F80" s="276">
        <f t="shared" si="11"/>
        <v>0.1</v>
      </c>
      <c r="G80" s="277">
        <v>100</v>
      </c>
      <c r="H80" s="275">
        <v>50</v>
      </c>
      <c r="I80" s="276">
        <f>+G80/H80</f>
        <v>2</v>
      </c>
      <c r="J80" s="277">
        <v>0.05</v>
      </c>
      <c r="K80" s="275" t="s">
        <v>39</v>
      </c>
      <c r="L80" s="278" t="s">
        <v>41</v>
      </c>
    </row>
    <row r="81" spans="1:12">
      <c r="A81" s="274">
        <v>2154</v>
      </c>
      <c r="B81" s="266" t="s">
        <v>553</v>
      </c>
      <c r="C81" s="274" t="s">
        <v>593</v>
      </c>
      <c r="D81" s="279">
        <v>12.1</v>
      </c>
      <c r="E81" s="275">
        <v>1000</v>
      </c>
      <c r="F81" s="276">
        <f t="shared" si="11"/>
        <v>1.21E-2</v>
      </c>
      <c r="G81" s="277">
        <v>0.254</v>
      </c>
      <c r="H81" s="275">
        <v>10</v>
      </c>
      <c r="I81" s="276">
        <f>+G81/H81</f>
        <v>2.5399999999999999E-2</v>
      </c>
      <c r="J81" s="277">
        <v>0.05</v>
      </c>
      <c r="K81" s="275" t="s">
        <v>39</v>
      </c>
      <c r="L81" s="278" t="s">
        <v>40</v>
      </c>
    </row>
    <row r="82" spans="1:12">
      <c r="A82" s="300">
        <v>2155</v>
      </c>
      <c r="B82" s="300" t="s">
        <v>554</v>
      </c>
      <c r="C82" s="301" t="s">
        <v>555</v>
      </c>
      <c r="D82" s="302">
        <v>5</v>
      </c>
      <c r="E82" s="303">
        <v>1000</v>
      </c>
      <c r="F82" s="304">
        <f t="shared" si="11"/>
        <v>5.0000000000000001E-3</v>
      </c>
      <c r="G82" s="305">
        <v>1.5</v>
      </c>
      <c r="H82" s="303">
        <v>10</v>
      </c>
      <c r="I82" s="304">
        <f>G82/H82</f>
        <v>0.15</v>
      </c>
      <c r="J82" s="302">
        <v>0.05</v>
      </c>
      <c r="K82" s="303" t="s">
        <v>39</v>
      </c>
      <c r="L82" s="304" t="s">
        <v>40</v>
      </c>
    </row>
    <row r="83" spans="1:12">
      <c r="A83" s="300">
        <v>2156</v>
      </c>
      <c r="B83" s="300" t="s">
        <v>554</v>
      </c>
      <c r="C83" s="306" t="s">
        <v>556</v>
      </c>
      <c r="D83" s="307">
        <v>5</v>
      </c>
      <c r="E83" s="308">
        <v>1000</v>
      </c>
      <c r="F83" s="309">
        <f t="shared" si="11"/>
        <v>5.0000000000000001E-3</v>
      </c>
      <c r="G83" s="305">
        <v>1.5</v>
      </c>
      <c r="H83" s="303">
        <v>10</v>
      </c>
      <c r="I83" s="310">
        <f t="shared" ref="I83:I84" si="12">G83/H83</f>
        <v>0.15</v>
      </c>
      <c r="J83" s="302">
        <v>0.05</v>
      </c>
      <c r="K83" s="303" t="s">
        <v>39</v>
      </c>
      <c r="L83" s="304" t="s">
        <v>40</v>
      </c>
    </row>
    <row r="84" spans="1:12">
      <c r="A84" s="300">
        <v>2157</v>
      </c>
      <c r="B84" s="300" t="s">
        <v>554</v>
      </c>
      <c r="C84" s="306" t="s">
        <v>557</v>
      </c>
      <c r="D84" s="311">
        <v>50</v>
      </c>
      <c r="E84" s="312">
        <v>1000</v>
      </c>
      <c r="F84" s="313">
        <f t="shared" si="11"/>
        <v>0.05</v>
      </c>
      <c r="G84" s="305">
        <v>25</v>
      </c>
      <c r="H84" s="303">
        <v>10</v>
      </c>
      <c r="I84" s="310">
        <f t="shared" si="12"/>
        <v>2.5</v>
      </c>
      <c r="J84" s="307">
        <v>0.05</v>
      </c>
      <c r="K84" s="308" t="s">
        <v>39</v>
      </c>
      <c r="L84" s="309" t="s">
        <v>40</v>
      </c>
    </row>
    <row r="85" spans="1:12">
      <c r="A85" s="300">
        <v>2158</v>
      </c>
      <c r="B85" s="300" t="s">
        <v>554</v>
      </c>
      <c r="C85" s="301" t="s">
        <v>594</v>
      </c>
      <c r="D85" s="302">
        <v>5</v>
      </c>
      <c r="E85" s="303">
        <v>1000</v>
      </c>
      <c r="F85" s="304">
        <f t="shared" si="11"/>
        <v>5.0000000000000001E-3</v>
      </c>
      <c r="G85" s="305">
        <v>1.5</v>
      </c>
      <c r="H85" s="303">
        <v>10</v>
      </c>
      <c r="I85" s="310">
        <f>G85/H85</f>
        <v>0.15</v>
      </c>
      <c r="J85" s="302">
        <v>0.05</v>
      </c>
      <c r="K85" s="303" t="s">
        <v>39</v>
      </c>
      <c r="L85" s="304" t="s">
        <v>41</v>
      </c>
    </row>
    <row r="86" spans="1:12">
      <c r="A86" s="300">
        <v>2159</v>
      </c>
      <c r="B86" s="300" t="s">
        <v>554</v>
      </c>
      <c r="C86" s="301" t="s">
        <v>595</v>
      </c>
      <c r="D86" s="302">
        <v>5</v>
      </c>
      <c r="E86" s="303">
        <v>1000</v>
      </c>
      <c r="F86" s="304">
        <f t="shared" si="11"/>
        <v>5.0000000000000001E-3</v>
      </c>
      <c r="G86" s="302">
        <v>1.5</v>
      </c>
      <c r="H86" s="303">
        <v>10</v>
      </c>
      <c r="I86" s="304">
        <v>0.15</v>
      </c>
      <c r="J86" s="302">
        <v>0.05</v>
      </c>
      <c r="K86" s="303" t="s">
        <v>39</v>
      </c>
      <c r="L86" s="304" t="s">
        <v>41</v>
      </c>
    </row>
    <row r="87" spans="1:12">
      <c r="A87" s="300">
        <v>2160</v>
      </c>
      <c r="B87" s="300" t="s">
        <v>554</v>
      </c>
      <c r="C87" s="301" t="s">
        <v>596</v>
      </c>
      <c r="D87" s="307">
        <v>50</v>
      </c>
      <c r="E87" s="308">
        <v>1000</v>
      </c>
      <c r="F87" s="309">
        <f t="shared" si="11"/>
        <v>0.05</v>
      </c>
      <c r="G87" s="302">
        <v>25</v>
      </c>
      <c r="H87" s="303">
        <v>10</v>
      </c>
      <c r="I87" s="304">
        <v>2.5</v>
      </c>
      <c r="J87" s="302">
        <v>0.05</v>
      </c>
      <c r="K87" s="303" t="s">
        <v>39</v>
      </c>
      <c r="L87" s="304" t="s">
        <v>41</v>
      </c>
    </row>
    <row r="88" spans="1:12">
      <c r="A88" s="300">
        <v>2161</v>
      </c>
      <c r="B88" s="300" t="s">
        <v>554</v>
      </c>
      <c r="C88" s="301" t="s">
        <v>558</v>
      </c>
      <c r="D88" s="302">
        <v>0.43</v>
      </c>
      <c r="E88" s="303">
        <v>1000</v>
      </c>
      <c r="F88" s="304">
        <f t="shared" si="11"/>
        <v>4.2999999999999999E-4</v>
      </c>
      <c r="G88" s="302">
        <v>0.28999999999999998</v>
      </c>
      <c r="H88" s="303">
        <v>10</v>
      </c>
      <c r="I88" s="304">
        <f t="shared" ref="I88:I103" si="13">G88/H88</f>
        <v>2.8999999999999998E-2</v>
      </c>
      <c r="J88" s="302">
        <v>0.05</v>
      </c>
      <c r="K88" s="303" t="s">
        <v>39</v>
      </c>
      <c r="L88" s="304" t="s">
        <v>40</v>
      </c>
    </row>
    <row r="89" spans="1:12">
      <c r="A89" s="300">
        <v>2162</v>
      </c>
      <c r="B89" s="300" t="s">
        <v>554</v>
      </c>
      <c r="C89" s="301" t="s">
        <v>559</v>
      </c>
      <c r="D89" s="302">
        <v>0.43</v>
      </c>
      <c r="E89" s="303">
        <v>1000</v>
      </c>
      <c r="F89" s="304">
        <f t="shared" si="11"/>
        <v>4.2999999999999999E-4</v>
      </c>
      <c r="G89" s="302">
        <v>0.37</v>
      </c>
      <c r="H89" s="303">
        <v>10</v>
      </c>
      <c r="I89" s="304">
        <f t="shared" si="13"/>
        <v>3.6999999999999998E-2</v>
      </c>
      <c r="J89" s="302">
        <v>0.05</v>
      </c>
      <c r="K89" s="303" t="s">
        <v>39</v>
      </c>
      <c r="L89" s="304" t="s">
        <v>40</v>
      </c>
    </row>
    <row r="90" spans="1:12">
      <c r="A90" s="300">
        <v>2163</v>
      </c>
      <c r="B90" s="300" t="s">
        <v>554</v>
      </c>
      <c r="C90" s="301" t="s">
        <v>560</v>
      </c>
      <c r="D90" s="302">
        <v>0.4</v>
      </c>
      <c r="E90" s="303">
        <v>1000</v>
      </c>
      <c r="F90" s="304">
        <f t="shared" si="11"/>
        <v>4.0000000000000002E-4</v>
      </c>
      <c r="G90" s="302">
        <v>0.27</v>
      </c>
      <c r="H90" s="303">
        <v>10</v>
      </c>
      <c r="I90" s="304">
        <f t="shared" si="13"/>
        <v>2.7000000000000003E-2</v>
      </c>
      <c r="J90" s="302">
        <v>0.05</v>
      </c>
      <c r="K90" s="303" t="s">
        <v>39</v>
      </c>
      <c r="L90" s="304" t="s">
        <v>40</v>
      </c>
    </row>
    <row r="91" spans="1:12">
      <c r="A91" s="300">
        <v>2164</v>
      </c>
      <c r="B91" s="300" t="s">
        <v>554</v>
      </c>
      <c r="C91" s="301" t="s">
        <v>561</v>
      </c>
      <c r="D91" s="302"/>
      <c r="E91" s="303"/>
      <c r="F91" s="304">
        <f>I91</f>
        <v>0.01</v>
      </c>
      <c r="G91" s="302">
        <v>0.1</v>
      </c>
      <c r="H91" s="303">
        <v>10</v>
      </c>
      <c r="I91" s="304">
        <f t="shared" si="13"/>
        <v>0.01</v>
      </c>
      <c r="J91" s="302">
        <v>0.05</v>
      </c>
      <c r="K91" s="303" t="s">
        <v>39</v>
      </c>
      <c r="L91" s="304" t="s">
        <v>40</v>
      </c>
    </row>
    <row r="92" spans="1:12">
      <c r="A92" s="300">
        <v>2165</v>
      </c>
      <c r="B92" s="300" t="s">
        <v>554</v>
      </c>
      <c r="C92" s="301" t="s">
        <v>562</v>
      </c>
      <c r="D92" s="302">
        <v>0.4</v>
      </c>
      <c r="E92" s="303">
        <v>1000</v>
      </c>
      <c r="F92" s="304">
        <f t="shared" ref="F92:F99" si="14">D92/E92</f>
        <v>4.0000000000000002E-4</v>
      </c>
      <c r="G92" s="302">
        <v>0.12</v>
      </c>
      <c r="H92" s="303">
        <v>10</v>
      </c>
      <c r="I92" s="304">
        <f t="shared" si="13"/>
        <v>1.2E-2</v>
      </c>
      <c r="J92" s="302">
        <v>0.05</v>
      </c>
      <c r="K92" s="303" t="s">
        <v>39</v>
      </c>
      <c r="L92" s="304" t="s">
        <v>40</v>
      </c>
    </row>
    <row r="93" spans="1:12">
      <c r="A93" s="314">
        <v>2166</v>
      </c>
      <c r="B93" s="300" t="s">
        <v>554</v>
      </c>
      <c r="C93" s="301" t="s">
        <v>563</v>
      </c>
      <c r="D93" s="302">
        <v>0.7</v>
      </c>
      <c r="E93" s="303">
        <v>1000</v>
      </c>
      <c r="F93" s="304">
        <f t="shared" si="14"/>
        <v>6.9999999999999999E-4</v>
      </c>
      <c r="G93" s="302">
        <v>4.8600000000000003</v>
      </c>
      <c r="H93" s="303">
        <v>10</v>
      </c>
      <c r="I93" s="304">
        <f t="shared" si="13"/>
        <v>0.48600000000000004</v>
      </c>
      <c r="J93" s="302">
        <v>0.05</v>
      </c>
      <c r="K93" s="303" t="s">
        <v>39</v>
      </c>
      <c r="L93" s="304" t="s">
        <v>40</v>
      </c>
    </row>
    <row r="94" spans="1:12">
      <c r="A94" s="314">
        <v>2167</v>
      </c>
      <c r="B94" s="300" t="s">
        <v>554</v>
      </c>
      <c r="C94" s="301" t="s">
        <v>564</v>
      </c>
      <c r="D94" s="302">
        <v>13</v>
      </c>
      <c r="E94" s="303">
        <v>1000</v>
      </c>
      <c r="F94" s="304">
        <f t="shared" si="14"/>
        <v>1.2999999999999999E-2</v>
      </c>
      <c r="G94" s="302">
        <v>4.8600000000000003</v>
      </c>
      <c r="H94" s="303">
        <v>10</v>
      </c>
      <c r="I94" s="304">
        <f t="shared" si="13"/>
        <v>0.48600000000000004</v>
      </c>
      <c r="J94" s="302">
        <v>0.05</v>
      </c>
      <c r="K94" s="303" t="s">
        <v>39</v>
      </c>
      <c r="L94" s="304" t="s">
        <v>43</v>
      </c>
    </row>
    <row r="95" spans="1:12">
      <c r="A95" s="300">
        <v>2168</v>
      </c>
      <c r="B95" s="300" t="s">
        <v>554</v>
      </c>
      <c r="C95" s="301" t="s">
        <v>565</v>
      </c>
      <c r="D95" s="302">
        <v>130</v>
      </c>
      <c r="E95" s="303">
        <v>1000</v>
      </c>
      <c r="F95" s="304">
        <f t="shared" si="14"/>
        <v>0.13</v>
      </c>
      <c r="G95" s="302">
        <v>56</v>
      </c>
      <c r="H95" s="303">
        <v>10</v>
      </c>
      <c r="I95" s="304">
        <f t="shared" si="13"/>
        <v>5.6</v>
      </c>
      <c r="J95" s="302">
        <v>0.05</v>
      </c>
      <c r="K95" s="303" t="s">
        <v>39</v>
      </c>
      <c r="L95" s="304" t="s">
        <v>41</v>
      </c>
    </row>
    <row r="96" spans="1:12">
      <c r="A96" s="300">
        <v>2170</v>
      </c>
      <c r="B96" s="300" t="s">
        <v>554</v>
      </c>
      <c r="C96" s="301" t="s">
        <v>566</v>
      </c>
      <c r="D96" s="302">
        <v>0.3</v>
      </c>
      <c r="E96" s="303">
        <v>1000</v>
      </c>
      <c r="F96" s="304">
        <f t="shared" si="14"/>
        <v>2.9999999999999997E-4</v>
      </c>
      <c r="G96" s="302">
        <v>0.47</v>
      </c>
      <c r="H96" s="303">
        <v>10</v>
      </c>
      <c r="I96" s="304">
        <f t="shared" si="13"/>
        <v>4.7E-2</v>
      </c>
      <c r="J96" s="302">
        <v>0.05</v>
      </c>
      <c r="K96" s="303" t="s">
        <v>39</v>
      </c>
      <c r="L96" s="304" t="s">
        <v>40</v>
      </c>
    </row>
    <row r="97" spans="1:12">
      <c r="A97" s="300">
        <v>2171</v>
      </c>
      <c r="B97" s="300" t="s">
        <v>554</v>
      </c>
      <c r="C97" s="301" t="s">
        <v>567</v>
      </c>
      <c r="D97" s="302">
        <v>1</v>
      </c>
      <c r="E97" s="303">
        <v>1000</v>
      </c>
      <c r="F97" s="304">
        <f t="shared" si="14"/>
        <v>1E-3</v>
      </c>
      <c r="G97" s="302">
        <v>0.2</v>
      </c>
      <c r="H97" s="303">
        <v>10</v>
      </c>
      <c r="I97" s="304">
        <f t="shared" si="13"/>
        <v>0.02</v>
      </c>
      <c r="J97" s="302">
        <v>0.05</v>
      </c>
      <c r="K97" s="303" t="s">
        <v>39</v>
      </c>
      <c r="L97" s="304" t="s">
        <v>41</v>
      </c>
    </row>
    <row r="98" spans="1:12">
      <c r="A98" s="300">
        <v>2172</v>
      </c>
      <c r="B98" s="300" t="s">
        <v>554</v>
      </c>
      <c r="C98" s="301" t="s">
        <v>568</v>
      </c>
      <c r="D98" s="302">
        <v>1</v>
      </c>
      <c r="E98" s="303">
        <v>1000</v>
      </c>
      <c r="F98" s="304">
        <f t="shared" si="14"/>
        <v>1E-3</v>
      </c>
      <c r="G98" s="302">
        <v>0.39</v>
      </c>
      <c r="H98" s="303">
        <v>10</v>
      </c>
      <c r="I98" s="304">
        <f t="shared" si="13"/>
        <v>3.9E-2</v>
      </c>
      <c r="J98" s="302">
        <v>0.05</v>
      </c>
      <c r="K98" s="303" t="s">
        <v>39</v>
      </c>
      <c r="L98" s="304" t="s">
        <v>40</v>
      </c>
    </row>
    <row r="99" spans="1:12">
      <c r="A99" s="300">
        <v>2173</v>
      </c>
      <c r="B99" s="300" t="s">
        <v>554</v>
      </c>
      <c r="C99" s="301" t="s">
        <v>569</v>
      </c>
      <c r="D99" s="302">
        <v>1</v>
      </c>
      <c r="E99" s="303">
        <v>1000</v>
      </c>
      <c r="F99" s="304">
        <f t="shared" si="14"/>
        <v>1E-3</v>
      </c>
      <c r="G99" s="302">
        <v>1.52</v>
      </c>
      <c r="H99" s="303">
        <v>10</v>
      </c>
      <c r="I99" s="304">
        <f t="shared" si="13"/>
        <v>0.152</v>
      </c>
      <c r="J99" s="302">
        <v>0.05</v>
      </c>
      <c r="K99" s="303" t="s">
        <v>39</v>
      </c>
      <c r="L99" s="304" t="s">
        <v>41</v>
      </c>
    </row>
    <row r="100" spans="1:12">
      <c r="A100" s="300">
        <v>2174</v>
      </c>
      <c r="B100" s="300" t="s">
        <v>554</v>
      </c>
      <c r="C100" s="301" t="s">
        <v>570</v>
      </c>
      <c r="D100" s="302"/>
      <c r="E100" s="303"/>
      <c r="F100" s="304">
        <f>I100</f>
        <v>5.4000000000000003E-3</v>
      </c>
      <c r="G100" s="302">
        <v>5.3999999999999999E-2</v>
      </c>
      <c r="H100" s="303">
        <v>10</v>
      </c>
      <c r="I100" s="304">
        <f t="shared" si="13"/>
        <v>5.4000000000000003E-3</v>
      </c>
      <c r="J100" s="302">
        <v>0.05</v>
      </c>
      <c r="K100" s="303" t="s">
        <v>39</v>
      </c>
      <c r="L100" s="304" t="s">
        <v>41</v>
      </c>
    </row>
    <row r="101" spans="1:12">
      <c r="A101" s="300">
        <v>2175</v>
      </c>
      <c r="B101" s="300" t="s">
        <v>554</v>
      </c>
      <c r="C101" s="301" t="s">
        <v>571</v>
      </c>
      <c r="D101" s="302">
        <v>3.2</v>
      </c>
      <c r="E101" s="303">
        <v>1000</v>
      </c>
      <c r="F101" s="304">
        <f>D101/E101</f>
        <v>3.2000000000000002E-3</v>
      </c>
      <c r="G101" s="302">
        <v>8.2000000000000003E-2</v>
      </c>
      <c r="H101" s="303">
        <v>10</v>
      </c>
      <c r="I101" s="304">
        <f t="shared" si="13"/>
        <v>8.2000000000000007E-3</v>
      </c>
      <c r="J101" s="302">
        <v>0.05</v>
      </c>
      <c r="K101" s="303" t="s">
        <v>39</v>
      </c>
      <c r="L101" s="304" t="s">
        <v>40</v>
      </c>
    </row>
    <row r="102" spans="1:12">
      <c r="A102" s="300">
        <v>2176</v>
      </c>
      <c r="B102" s="300" t="s">
        <v>554</v>
      </c>
      <c r="C102" s="301" t="s">
        <v>572</v>
      </c>
      <c r="D102" s="302">
        <v>0.72</v>
      </c>
      <c r="E102" s="303">
        <v>1000</v>
      </c>
      <c r="F102" s="304">
        <f>D102/E102</f>
        <v>7.1999999999999994E-4</v>
      </c>
      <c r="G102" s="302">
        <v>0.11</v>
      </c>
      <c r="H102" s="303">
        <v>10</v>
      </c>
      <c r="I102" s="304">
        <f t="shared" si="13"/>
        <v>1.0999999999999999E-2</v>
      </c>
      <c r="J102" s="302">
        <v>0.05</v>
      </c>
      <c r="K102" s="303" t="s">
        <v>39</v>
      </c>
      <c r="L102" s="304" t="s">
        <v>40</v>
      </c>
    </row>
    <row r="103" spans="1:12">
      <c r="A103" s="300">
        <v>2177</v>
      </c>
      <c r="B103" s="300" t="s">
        <v>554</v>
      </c>
      <c r="C103" s="301" t="s">
        <v>573</v>
      </c>
      <c r="D103" s="302">
        <v>4.0999999999999996</v>
      </c>
      <c r="E103" s="303">
        <v>1000</v>
      </c>
      <c r="F103" s="304">
        <f>D103/E103</f>
        <v>4.0999999999999995E-3</v>
      </c>
      <c r="G103" s="302">
        <v>28.6</v>
      </c>
      <c r="H103" s="303">
        <v>10</v>
      </c>
      <c r="I103" s="304">
        <f t="shared" si="13"/>
        <v>2.8600000000000003</v>
      </c>
      <c r="J103" s="302">
        <v>0.05</v>
      </c>
      <c r="K103" s="303" t="s">
        <v>39</v>
      </c>
      <c r="L103" s="304" t="s">
        <v>40</v>
      </c>
    </row>
    <row r="104" spans="1:12">
      <c r="A104" s="300">
        <v>2178</v>
      </c>
      <c r="B104" s="300" t="s">
        <v>554</v>
      </c>
      <c r="C104" s="301" t="s">
        <v>574</v>
      </c>
      <c r="D104" s="302">
        <v>30</v>
      </c>
      <c r="E104" s="303">
        <v>1000</v>
      </c>
      <c r="F104" s="304">
        <f>D104/E104</f>
        <v>0.03</v>
      </c>
      <c r="G104" s="302"/>
      <c r="H104" s="303"/>
      <c r="I104" s="304">
        <f>F104</f>
        <v>0.03</v>
      </c>
      <c r="J104" s="302">
        <v>0.05</v>
      </c>
      <c r="K104" s="303" t="s">
        <v>39</v>
      </c>
      <c r="L104" s="304" t="s">
        <v>40</v>
      </c>
    </row>
    <row r="105" spans="1:12" ht="15" thickBot="1">
      <c r="A105" s="315">
        <v>2179</v>
      </c>
      <c r="B105" s="315" t="s">
        <v>554</v>
      </c>
      <c r="C105" s="316" t="s">
        <v>642</v>
      </c>
      <c r="D105" s="317">
        <v>1.3</v>
      </c>
      <c r="E105" s="318">
        <v>1000</v>
      </c>
      <c r="F105" s="319">
        <v>1.2999999999999999E-3</v>
      </c>
      <c r="G105" s="320"/>
      <c r="H105" s="318"/>
      <c r="I105" s="319">
        <f>F105</f>
        <v>1.2999999999999999E-3</v>
      </c>
      <c r="J105" s="320">
        <v>0.05</v>
      </c>
      <c r="K105" s="318" t="s">
        <v>39</v>
      </c>
      <c r="L105" s="321" t="s">
        <v>41</v>
      </c>
    </row>
    <row r="106" spans="1:12">
      <c r="A106" s="322">
        <v>2201</v>
      </c>
      <c r="B106" s="323" t="s">
        <v>597</v>
      </c>
      <c r="C106" s="324" t="s">
        <v>598</v>
      </c>
      <c r="D106" s="325">
        <v>1.7</v>
      </c>
      <c r="E106" s="326">
        <v>1000</v>
      </c>
      <c r="F106" s="327">
        <f>D106/E106</f>
        <v>1.6999999999999999E-3</v>
      </c>
      <c r="G106" s="328">
        <v>0.13500000000000001</v>
      </c>
      <c r="H106" s="329">
        <v>10</v>
      </c>
      <c r="I106" s="330">
        <f>G106/H106</f>
        <v>1.3500000000000002E-2</v>
      </c>
      <c r="J106" s="325">
        <v>0.05</v>
      </c>
      <c r="K106" s="326" t="s">
        <v>39</v>
      </c>
      <c r="L106" s="331" t="s">
        <v>40</v>
      </c>
    </row>
    <row r="107" spans="1:12">
      <c r="A107" s="274">
        <v>2202</v>
      </c>
      <c r="B107" s="323" t="s">
        <v>597</v>
      </c>
      <c r="C107" s="332" t="s">
        <v>599</v>
      </c>
      <c r="D107" s="333">
        <v>0.92500000000000004</v>
      </c>
      <c r="E107" s="334">
        <v>1000</v>
      </c>
      <c r="F107" s="335">
        <f t="shared" ref="F107:F112" si="15">D107/E107</f>
        <v>9.2500000000000004E-4</v>
      </c>
      <c r="G107" s="336">
        <v>0.13500000000000001</v>
      </c>
      <c r="H107" s="334">
        <v>10</v>
      </c>
      <c r="I107" s="337">
        <f t="shared" ref="I107" si="16">G107/H107</f>
        <v>1.3500000000000002E-2</v>
      </c>
      <c r="J107" s="333">
        <v>0.05</v>
      </c>
      <c r="K107" s="334" t="s">
        <v>39</v>
      </c>
      <c r="L107" s="335" t="s">
        <v>40</v>
      </c>
    </row>
    <row r="108" spans="1:12">
      <c r="A108" s="274">
        <v>2203</v>
      </c>
      <c r="B108" s="323" t="s">
        <v>597</v>
      </c>
      <c r="C108" s="338" t="s">
        <v>600</v>
      </c>
      <c r="D108" s="277">
        <v>0.3</v>
      </c>
      <c r="E108" s="275">
        <v>1000</v>
      </c>
      <c r="F108" s="278">
        <f t="shared" si="15"/>
        <v>2.9999999999999997E-4</v>
      </c>
      <c r="G108" s="279"/>
      <c r="H108" s="275"/>
      <c r="I108" s="276">
        <f>F108</f>
        <v>2.9999999999999997E-4</v>
      </c>
      <c r="J108" s="277">
        <v>0.05</v>
      </c>
      <c r="K108" s="275" t="s">
        <v>39</v>
      </c>
      <c r="L108" s="278" t="s">
        <v>40</v>
      </c>
    </row>
    <row r="109" spans="1:12">
      <c r="A109" s="274">
        <v>2204</v>
      </c>
      <c r="B109" s="323" t="s">
        <v>597</v>
      </c>
      <c r="C109" s="339" t="s">
        <v>601</v>
      </c>
      <c r="D109" s="270">
        <v>3.4</v>
      </c>
      <c r="E109" s="268">
        <v>1000</v>
      </c>
      <c r="F109" s="271">
        <f t="shared" si="15"/>
        <v>3.3999999999999998E-3</v>
      </c>
      <c r="G109" s="272"/>
      <c r="H109" s="268"/>
      <c r="I109" s="269">
        <f>F109</f>
        <v>3.3999999999999998E-3</v>
      </c>
      <c r="J109" s="270">
        <v>0.05</v>
      </c>
      <c r="K109" s="268" t="s">
        <v>39</v>
      </c>
      <c r="L109" s="271" t="s">
        <v>41</v>
      </c>
    </row>
    <row r="110" spans="1:12">
      <c r="A110" s="274">
        <v>2205</v>
      </c>
      <c r="B110" s="323" t="s">
        <v>597</v>
      </c>
      <c r="C110" s="340" t="s">
        <v>602</v>
      </c>
      <c r="D110" s="277">
        <v>0.68</v>
      </c>
      <c r="E110" s="275">
        <v>5000</v>
      </c>
      <c r="F110" s="278">
        <f t="shared" si="15"/>
        <v>1.36E-4</v>
      </c>
      <c r="G110" s="279">
        <v>0.3</v>
      </c>
      <c r="H110" s="275">
        <v>10</v>
      </c>
      <c r="I110" s="276">
        <f>G110/H110</f>
        <v>0.03</v>
      </c>
      <c r="J110" s="277">
        <v>0.05</v>
      </c>
      <c r="K110" s="275" t="s">
        <v>39</v>
      </c>
      <c r="L110" s="278" t="s">
        <v>41</v>
      </c>
    </row>
    <row r="111" spans="1:12">
      <c r="A111" s="274">
        <v>2206</v>
      </c>
      <c r="B111" s="323" t="s">
        <v>597</v>
      </c>
      <c r="C111" s="340" t="s">
        <v>603</v>
      </c>
      <c r="D111" s="277">
        <v>0.13400000000000001</v>
      </c>
      <c r="E111" s="275">
        <v>1000</v>
      </c>
      <c r="F111" s="278">
        <f t="shared" si="15"/>
        <v>1.34E-4</v>
      </c>
      <c r="G111" s="279">
        <v>6.7000000000000004E-2</v>
      </c>
      <c r="H111" s="275">
        <v>10</v>
      </c>
      <c r="I111" s="276">
        <f>G111/H111</f>
        <v>6.7000000000000002E-3</v>
      </c>
      <c r="J111" s="277">
        <v>0.05</v>
      </c>
      <c r="K111" s="275" t="s">
        <v>39</v>
      </c>
      <c r="L111" s="278" t="s">
        <v>41</v>
      </c>
    </row>
    <row r="112" spans="1:12" ht="15" thickBot="1">
      <c r="A112" s="283">
        <v>2207</v>
      </c>
      <c r="B112" s="341" t="s">
        <v>597</v>
      </c>
      <c r="C112" s="342" t="s">
        <v>604</v>
      </c>
      <c r="D112" s="288">
        <f>(5.3+1.6)/2</f>
        <v>3.45</v>
      </c>
      <c r="E112" s="286">
        <v>1000</v>
      </c>
      <c r="F112" s="289">
        <f t="shared" si="15"/>
        <v>3.4500000000000004E-3</v>
      </c>
      <c r="G112" s="285"/>
      <c r="H112" s="286"/>
      <c r="I112" s="287">
        <f>F112</f>
        <v>3.4500000000000004E-3</v>
      </c>
      <c r="J112" s="288">
        <v>0.05</v>
      </c>
      <c r="K112" s="286" t="s">
        <v>39</v>
      </c>
      <c r="L112" s="289" t="s">
        <v>40</v>
      </c>
    </row>
    <row r="113" spans="1:12">
      <c r="A113" s="343">
        <v>2301</v>
      </c>
      <c r="B113" s="444" t="s">
        <v>605</v>
      </c>
      <c r="C113" s="324" t="s">
        <v>606</v>
      </c>
      <c r="D113" s="325">
        <v>0.08</v>
      </c>
      <c r="E113" s="326">
        <v>1000</v>
      </c>
      <c r="F113" s="331">
        <f>D113/E113</f>
        <v>8.0000000000000007E-5</v>
      </c>
      <c r="G113" s="325">
        <v>6.7999999999999996E-3</v>
      </c>
      <c r="H113" s="326">
        <v>10</v>
      </c>
      <c r="I113" s="331">
        <f>G113/H113</f>
        <v>6.7999999999999994E-4</v>
      </c>
      <c r="J113" s="325">
        <v>0.05</v>
      </c>
      <c r="K113" s="326" t="s">
        <v>39</v>
      </c>
      <c r="L113" s="331" t="s">
        <v>41</v>
      </c>
    </row>
    <row r="114" spans="1:12">
      <c r="A114" s="274">
        <v>2302</v>
      </c>
      <c r="B114" s="444" t="s">
        <v>605</v>
      </c>
      <c r="C114" s="344" t="s">
        <v>607</v>
      </c>
      <c r="D114" s="270">
        <v>0.05</v>
      </c>
      <c r="E114" s="268">
        <v>1000</v>
      </c>
      <c r="F114" s="271">
        <f>D114/E114</f>
        <v>5.0000000000000002E-5</v>
      </c>
      <c r="G114" s="270">
        <v>2.5000000000000001E-2</v>
      </c>
      <c r="H114" s="268">
        <v>10</v>
      </c>
      <c r="I114" s="271">
        <f>G114/H114</f>
        <v>2.5000000000000001E-3</v>
      </c>
      <c r="J114" s="270">
        <v>0.05</v>
      </c>
      <c r="K114" s="268" t="s">
        <v>39</v>
      </c>
      <c r="L114" s="271" t="s">
        <v>41</v>
      </c>
    </row>
    <row r="115" spans="1:12">
      <c r="A115" s="274">
        <v>2303</v>
      </c>
      <c r="B115" s="444" t="s">
        <v>605</v>
      </c>
      <c r="C115" s="274" t="s">
        <v>643</v>
      </c>
      <c r="D115" s="279">
        <v>1.91</v>
      </c>
      <c r="E115" s="275">
        <v>1000</v>
      </c>
      <c r="F115" s="276">
        <f>D115/E115</f>
        <v>1.91E-3</v>
      </c>
      <c r="G115" s="277">
        <v>1</v>
      </c>
      <c r="H115" s="275">
        <v>10</v>
      </c>
      <c r="I115" s="278">
        <f>G115/H115</f>
        <v>0.1</v>
      </c>
      <c r="J115" s="279">
        <v>0.05</v>
      </c>
      <c r="K115" s="275" t="s">
        <v>39</v>
      </c>
      <c r="L115" s="278" t="s">
        <v>40</v>
      </c>
    </row>
    <row r="116" spans="1:12" ht="15" thickBot="1">
      <c r="A116" s="345">
        <v>2304</v>
      </c>
      <c r="B116" s="346" t="s">
        <v>605</v>
      </c>
      <c r="C116" s="284" t="s">
        <v>644</v>
      </c>
      <c r="D116" s="285"/>
      <c r="E116" s="286"/>
      <c r="F116" s="287"/>
      <c r="G116" s="288">
        <v>0.69</v>
      </c>
      <c r="H116" s="286">
        <v>50</v>
      </c>
      <c r="I116" s="289">
        <f>G116/H116</f>
        <v>1.38E-2</v>
      </c>
      <c r="J116" s="285">
        <v>0.05</v>
      </c>
      <c r="K116" s="286" t="s">
        <v>39</v>
      </c>
      <c r="L116" s="289" t="s">
        <v>41</v>
      </c>
    </row>
    <row r="117" spans="1:12">
      <c r="A117" s="347">
        <v>2401</v>
      </c>
      <c r="B117" s="444" t="s">
        <v>608</v>
      </c>
      <c r="C117" s="324" t="s">
        <v>609</v>
      </c>
      <c r="D117" s="325">
        <v>0.11</v>
      </c>
      <c r="E117" s="326">
        <v>1000</v>
      </c>
      <c r="F117" s="331">
        <f t="shared" ref="F117" si="17">D117/E117</f>
        <v>1.1E-4</v>
      </c>
      <c r="G117" s="325">
        <v>0.04</v>
      </c>
      <c r="H117" s="326">
        <v>10</v>
      </c>
      <c r="I117" s="331">
        <f>G117/H117</f>
        <v>4.0000000000000001E-3</v>
      </c>
      <c r="J117" s="325">
        <v>0.5</v>
      </c>
      <c r="K117" s="326" t="s">
        <v>42</v>
      </c>
      <c r="L117" s="331" t="s">
        <v>12</v>
      </c>
    </row>
    <row r="118" spans="1:12">
      <c r="A118" s="274">
        <v>2402</v>
      </c>
      <c r="B118" s="444" t="s">
        <v>608</v>
      </c>
      <c r="C118" s="291" t="s">
        <v>645</v>
      </c>
      <c r="D118" s="280">
        <v>295</v>
      </c>
      <c r="E118" s="275">
        <v>1000</v>
      </c>
      <c r="F118" s="348">
        <v>0.29499999999999998</v>
      </c>
      <c r="G118" s="280">
        <v>51</v>
      </c>
      <c r="H118" s="275">
        <v>50</v>
      </c>
      <c r="I118" s="279">
        <v>1.02</v>
      </c>
      <c r="J118" s="280">
        <v>0.05</v>
      </c>
      <c r="K118" s="275" t="s">
        <v>39</v>
      </c>
      <c r="L118" s="348" t="s">
        <v>40</v>
      </c>
    </row>
    <row r="119" spans="1:12">
      <c r="A119" s="274">
        <v>2403</v>
      </c>
      <c r="B119" s="444" t="s">
        <v>608</v>
      </c>
      <c r="C119" s="291" t="s">
        <v>610</v>
      </c>
      <c r="D119" s="280">
        <v>0.4</v>
      </c>
      <c r="E119" s="275">
        <v>5000</v>
      </c>
      <c r="F119" s="348">
        <f t="shared" ref="F119:F133" si="18">D119/E119</f>
        <v>8.0000000000000007E-5</v>
      </c>
      <c r="G119" s="280"/>
      <c r="H119" s="275"/>
      <c r="I119" s="348">
        <f>F119</f>
        <v>8.0000000000000007E-5</v>
      </c>
      <c r="J119" s="277">
        <v>1</v>
      </c>
      <c r="K119" s="275" t="s">
        <v>44</v>
      </c>
      <c r="L119" s="278" t="s">
        <v>41</v>
      </c>
    </row>
    <row r="120" spans="1:12">
      <c r="A120" s="290">
        <v>2404</v>
      </c>
      <c r="B120" s="444" t="s">
        <v>608</v>
      </c>
      <c r="C120" s="291" t="s">
        <v>611</v>
      </c>
      <c r="D120" s="280">
        <v>0.78</v>
      </c>
      <c r="E120" s="275">
        <v>1000</v>
      </c>
      <c r="F120" s="348">
        <f t="shared" si="18"/>
        <v>7.7999999999999999E-4</v>
      </c>
      <c r="G120" s="280">
        <v>0.1</v>
      </c>
      <c r="H120" s="275">
        <v>10</v>
      </c>
      <c r="I120" s="349">
        <f>G120/H120</f>
        <v>0.01</v>
      </c>
      <c r="J120" s="277">
        <v>0.15</v>
      </c>
      <c r="K120" s="279" t="s">
        <v>39</v>
      </c>
      <c r="L120" s="278" t="s">
        <v>41</v>
      </c>
    </row>
    <row r="121" spans="1:12">
      <c r="A121" s="274">
        <v>2405</v>
      </c>
      <c r="B121" s="444" t="s">
        <v>608</v>
      </c>
      <c r="C121" s="291" t="s">
        <v>646</v>
      </c>
      <c r="D121" s="280">
        <v>4.8099999999999996</v>
      </c>
      <c r="E121" s="275">
        <v>1000</v>
      </c>
      <c r="F121" s="348">
        <v>4.7999999999999996E-3</v>
      </c>
      <c r="G121" s="280"/>
      <c r="H121" s="275"/>
      <c r="I121" s="349">
        <v>4.7999999999999996E-3</v>
      </c>
      <c r="J121" s="277">
        <v>0.05</v>
      </c>
      <c r="K121" s="279" t="s">
        <v>39</v>
      </c>
      <c r="L121" s="278" t="s">
        <v>41</v>
      </c>
    </row>
    <row r="122" spans="1:12">
      <c r="A122" s="274">
        <v>2406</v>
      </c>
      <c r="B122" s="444" t="s">
        <v>608</v>
      </c>
      <c r="C122" s="338" t="s">
        <v>647</v>
      </c>
      <c r="D122" s="280">
        <v>35</v>
      </c>
      <c r="E122" s="275">
        <v>5000</v>
      </c>
      <c r="F122" s="348">
        <f t="shared" si="18"/>
        <v>7.0000000000000001E-3</v>
      </c>
      <c r="G122" s="280"/>
      <c r="H122" s="275"/>
      <c r="I122" s="349">
        <f>F122</f>
        <v>7.0000000000000001E-3</v>
      </c>
      <c r="J122" s="277">
        <v>1</v>
      </c>
      <c r="K122" s="279" t="s">
        <v>44</v>
      </c>
      <c r="L122" s="278" t="s">
        <v>41</v>
      </c>
    </row>
    <row r="123" spans="1:12">
      <c r="A123" s="274">
        <v>2407</v>
      </c>
      <c r="B123" s="444" t="s">
        <v>608</v>
      </c>
      <c r="C123" s="291" t="s">
        <v>648</v>
      </c>
      <c r="D123" s="280">
        <v>2</v>
      </c>
      <c r="E123" s="275">
        <v>1000</v>
      </c>
      <c r="F123" s="348">
        <f t="shared" si="18"/>
        <v>2E-3</v>
      </c>
      <c r="G123" s="280"/>
      <c r="H123" s="275"/>
      <c r="I123" s="349">
        <f>F123</f>
        <v>2E-3</v>
      </c>
      <c r="J123" s="277">
        <v>0.05</v>
      </c>
      <c r="K123" s="279" t="s">
        <v>39</v>
      </c>
      <c r="L123" s="278" t="s">
        <v>41</v>
      </c>
    </row>
    <row r="124" spans="1:12">
      <c r="A124" s="274">
        <v>2408</v>
      </c>
      <c r="B124" s="444" t="s">
        <v>608</v>
      </c>
      <c r="C124" s="291" t="s">
        <v>649</v>
      </c>
      <c r="D124" s="280">
        <v>0.375</v>
      </c>
      <c r="E124" s="275">
        <v>1000</v>
      </c>
      <c r="F124" s="348">
        <f t="shared" si="18"/>
        <v>3.7500000000000001E-4</v>
      </c>
      <c r="G124" s="280">
        <v>2.23E-2</v>
      </c>
      <c r="H124" s="275">
        <v>10</v>
      </c>
      <c r="I124" s="349">
        <f>G124/H124</f>
        <v>2.2300000000000002E-3</v>
      </c>
      <c r="J124" s="277">
        <v>0.05</v>
      </c>
      <c r="K124" s="275" t="s">
        <v>39</v>
      </c>
      <c r="L124" s="348" t="s">
        <v>41</v>
      </c>
    </row>
    <row r="125" spans="1:12">
      <c r="A125" s="274">
        <v>2410</v>
      </c>
      <c r="B125" s="444" t="s">
        <v>608</v>
      </c>
      <c r="C125" s="291" t="s">
        <v>612</v>
      </c>
      <c r="D125" s="280">
        <v>4.8000000000000001E-2</v>
      </c>
      <c r="E125" s="275">
        <v>1000</v>
      </c>
      <c r="F125" s="348">
        <f t="shared" si="18"/>
        <v>4.8000000000000001E-5</v>
      </c>
      <c r="G125" s="280">
        <v>1.1999999999999999E-3</v>
      </c>
      <c r="H125" s="275">
        <v>10</v>
      </c>
      <c r="I125" s="349">
        <f t="shared" ref="I125" si="19">G125/H125</f>
        <v>1.1999999999999999E-4</v>
      </c>
      <c r="J125" s="277">
        <v>0.5</v>
      </c>
      <c r="K125" s="275" t="s">
        <v>42</v>
      </c>
      <c r="L125" s="348" t="s">
        <v>41</v>
      </c>
    </row>
    <row r="126" spans="1:12">
      <c r="A126" s="274">
        <v>2411</v>
      </c>
      <c r="B126" s="444" t="s">
        <v>608</v>
      </c>
      <c r="C126" s="291" t="s">
        <v>613</v>
      </c>
      <c r="D126" s="280">
        <v>0.16</v>
      </c>
      <c r="E126" s="275">
        <v>1000</v>
      </c>
      <c r="F126" s="348">
        <f t="shared" si="18"/>
        <v>1.6000000000000001E-4</v>
      </c>
      <c r="G126" s="280">
        <v>0.03</v>
      </c>
      <c r="H126" s="275">
        <v>10</v>
      </c>
      <c r="I126" s="349">
        <f>G126/H126</f>
        <v>3.0000000000000001E-3</v>
      </c>
      <c r="J126" s="277">
        <v>0.5</v>
      </c>
      <c r="K126" s="275" t="s">
        <v>42</v>
      </c>
      <c r="L126" s="348" t="s">
        <v>41</v>
      </c>
    </row>
    <row r="127" spans="1:12">
      <c r="A127" s="274">
        <v>2412</v>
      </c>
      <c r="B127" s="444" t="s">
        <v>608</v>
      </c>
      <c r="C127" s="291" t="s">
        <v>650</v>
      </c>
      <c r="D127" s="280">
        <v>0.15</v>
      </c>
      <c r="E127" s="275">
        <v>1000</v>
      </c>
      <c r="F127" s="348">
        <f t="shared" si="18"/>
        <v>1.4999999999999999E-4</v>
      </c>
      <c r="G127" s="280"/>
      <c r="H127" s="275"/>
      <c r="I127" s="349">
        <f>F127</f>
        <v>1.4999999999999999E-4</v>
      </c>
      <c r="J127" s="277">
        <v>0.05</v>
      </c>
      <c r="K127" s="279" t="s">
        <v>39</v>
      </c>
      <c r="L127" s="278" t="s">
        <v>41</v>
      </c>
    </row>
    <row r="128" spans="1:12">
      <c r="A128" s="274">
        <v>2413</v>
      </c>
      <c r="B128" s="444" t="s">
        <v>608</v>
      </c>
      <c r="C128" s="291" t="s">
        <v>651</v>
      </c>
      <c r="D128" s="280">
        <v>15.4</v>
      </c>
      <c r="E128" s="275">
        <v>5000</v>
      </c>
      <c r="F128" s="348">
        <f t="shared" si="18"/>
        <v>3.0800000000000003E-3</v>
      </c>
      <c r="G128" s="280"/>
      <c r="H128" s="275"/>
      <c r="I128" s="349">
        <f>F128</f>
        <v>3.0800000000000003E-3</v>
      </c>
      <c r="J128" s="277">
        <v>0.05</v>
      </c>
      <c r="K128" s="279" t="s">
        <v>39</v>
      </c>
      <c r="L128" s="278" t="s">
        <v>12</v>
      </c>
    </row>
    <row r="129" spans="1:12">
      <c r="A129" s="274">
        <v>2414</v>
      </c>
      <c r="B129" s="444" t="s">
        <v>608</v>
      </c>
      <c r="C129" s="338" t="s">
        <v>652</v>
      </c>
      <c r="D129" s="280">
        <v>1.1000000000000001</v>
      </c>
      <c r="E129" s="275">
        <v>1000</v>
      </c>
      <c r="F129" s="348">
        <f t="shared" si="18"/>
        <v>1.1000000000000001E-3</v>
      </c>
      <c r="G129" s="280">
        <v>8.9999999999999993E-3</v>
      </c>
      <c r="H129" s="275">
        <v>10</v>
      </c>
      <c r="I129" s="349">
        <f>G129/H129</f>
        <v>8.9999999999999998E-4</v>
      </c>
      <c r="J129" s="277">
        <v>0.05</v>
      </c>
      <c r="K129" s="275" t="s">
        <v>39</v>
      </c>
      <c r="L129" s="348" t="s">
        <v>41</v>
      </c>
    </row>
    <row r="130" spans="1:12">
      <c r="A130" s="274">
        <v>2415</v>
      </c>
      <c r="B130" s="444" t="s">
        <v>608</v>
      </c>
      <c r="C130" s="291" t="s">
        <v>653</v>
      </c>
      <c r="D130" s="280">
        <v>24.8</v>
      </c>
      <c r="E130" s="275">
        <v>1000</v>
      </c>
      <c r="F130" s="348">
        <f t="shared" si="18"/>
        <v>2.4799999999999999E-2</v>
      </c>
      <c r="G130" s="280">
        <v>0.09</v>
      </c>
      <c r="H130" s="275">
        <v>50</v>
      </c>
      <c r="I130" s="349">
        <f>G130/H130</f>
        <v>1.8E-3</v>
      </c>
      <c r="J130" s="277">
        <v>0.05</v>
      </c>
      <c r="K130" s="275" t="s">
        <v>39</v>
      </c>
      <c r="L130" s="348" t="s">
        <v>40</v>
      </c>
    </row>
    <row r="131" spans="1:12">
      <c r="A131" s="274">
        <v>2416</v>
      </c>
      <c r="B131" s="444" t="s">
        <v>608</v>
      </c>
      <c r="C131" s="291" t="s">
        <v>654</v>
      </c>
      <c r="D131" s="280">
        <v>36.5</v>
      </c>
      <c r="E131" s="275">
        <v>5000</v>
      </c>
      <c r="F131" s="348">
        <f t="shared" si="18"/>
        <v>7.3000000000000001E-3</v>
      </c>
      <c r="G131" s="280"/>
      <c r="H131" s="275"/>
      <c r="I131" s="349">
        <f t="shared" ref="I131" si="20">F131</f>
        <v>7.3000000000000001E-3</v>
      </c>
      <c r="J131" s="277">
        <v>1</v>
      </c>
      <c r="K131" s="279" t="s">
        <v>41</v>
      </c>
      <c r="L131" s="278" t="s">
        <v>41</v>
      </c>
    </row>
    <row r="132" spans="1:12">
      <c r="A132" s="274">
        <v>2418</v>
      </c>
      <c r="B132" s="444" t="s">
        <v>608</v>
      </c>
      <c r="C132" s="291" t="s">
        <v>655</v>
      </c>
      <c r="D132" s="280">
        <v>1.4E-3</v>
      </c>
      <c r="E132" s="275">
        <v>1000</v>
      </c>
      <c r="F132" s="348">
        <f t="shared" si="18"/>
        <v>1.3999999999999999E-6</v>
      </c>
      <c r="G132" s="280">
        <v>6.8999999999999997E-4</v>
      </c>
      <c r="H132" s="275">
        <v>10</v>
      </c>
      <c r="I132" s="349">
        <f>G132/H132</f>
        <v>6.8999999999999997E-5</v>
      </c>
      <c r="J132" s="277">
        <v>0.5</v>
      </c>
      <c r="K132" s="279" t="s">
        <v>42</v>
      </c>
      <c r="L132" s="278" t="s">
        <v>41</v>
      </c>
    </row>
    <row r="133" spans="1:12">
      <c r="A133" s="274">
        <v>2419</v>
      </c>
      <c r="B133" s="444" t="s">
        <v>608</v>
      </c>
      <c r="C133" s="291" t="s">
        <v>656</v>
      </c>
      <c r="D133" s="280">
        <v>291</v>
      </c>
      <c r="E133" s="275">
        <v>1000</v>
      </c>
      <c r="F133" s="348">
        <f t="shared" si="18"/>
        <v>0.29099999999999998</v>
      </c>
      <c r="G133" s="280">
        <v>9.43</v>
      </c>
      <c r="H133" s="275">
        <v>10</v>
      </c>
      <c r="I133" s="349">
        <f>+G133/H133</f>
        <v>0.94299999999999995</v>
      </c>
      <c r="J133" s="277">
        <v>0.05</v>
      </c>
      <c r="K133" s="279" t="s">
        <v>39</v>
      </c>
      <c r="L133" s="278" t="s">
        <v>41</v>
      </c>
    </row>
    <row r="134" spans="1:12">
      <c r="A134" s="274">
        <v>2420</v>
      </c>
      <c r="B134" s="444" t="s">
        <v>608</v>
      </c>
      <c r="C134" s="291" t="s">
        <v>657</v>
      </c>
      <c r="D134" s="350">
        <v>24.1</v>
      </c>
      <c r="E134" s="295">
        <v>1000</v>
      </c>
      <c r="F134" s="351">
        <f>D134/E134</f>
        <v>2.41E-2</v>
      </c>
      <c r="G134" s="277"/>
      <c r="H134" s="275"/>
      <c r="I134" s="352">
        <f>F134</f>
        <v>2.41E-2</v>
      </c>
      <c r="J134" s="297">
        <v>0.05</v>
      </c>
      <c r="K134" s="294" t="s">
        <v>39</v>
      </c>
      <c r="L134" s="278" t="s">
        <v>41</v>
      </c>
    </row>
    <row r="135" spans="1:12">
      <c r="A135" s="274">
        <v>2421</v>
      </c>
      <c r="B135" s="444" t="s">
        <v>608</v>
      </c>
      <c r="C135" s="291" t="s">
        <v>614</v>
      </c>
      <c r="D135" s="350">
        <v>2.7E-2</v>
      </c>
      <c r="E135" s="295">
        <v>1000</v>
      </c>
      <c r="F135" s="351">
        <f>D135/E135</f>
        <v>2.6999999999999999E-5</v>
      </c>
      <c r="G135" s="277">
        <v>8.5000000000000006E-3</v>
      </c>
      <c r="H135" s="275">
        <v>50</v>
      </c>
      <c r="I135" s="349">
        <f>G135/H135</f>
        <v>1.7000000000000001E-4</v>
      </c>
      <c r="J135" s="297">
        <v>0.05</v>
      </c>
      <c r="K135" s="294" t="s">
        <v>39</v>
      </c>
      <c r="L135" s="278" t="s">
        <v>41</v>
      </c>
    </row>
    <row r="136" spans="1:12" ht="15" thickBot="1">
      <c r="A136" s="283">
        <v>2422</v>
      </c>
      <c r="B136" s="346" t="s">
        <v>608</v>
      </c>
      <c r="C136" s="353" t="s">
        <v>658</v>
      </c>
      <c r="D136" s="288">
        <v>100</v>
      </c>
      <c r="E136" s="286">
        <v>1000</v>
      </c>
      <c r="F136" s="354">
        <f>D136/E136</f>
        <v>0.1</v>
      </c>
      <c r="G136" s="288"/>
      <c r="H136" s="286"/>
      <c r="I136" s="355">
        <v>0.1</v>
      </c>
      <c r="J136" s="288">
        <v>0.05</v>
      </c>
      <c r="K136" s="285" t="s">
        <v>39</v>
      </c>
      <c r="L136" s="289" t="s">
        <v>41</v>
      </c>
    </row>
    <row r="137" spans="1:12">
      <c r="A137" s="274">
        <v>2502</v>
      </c>
      <c r="B137" s="444" t="s">
        <v>615</v>
      </c>
      <c r="C137" s="291" t="s">
        <v>659</v>
      </c>
      <c r="D137" s="280">
        <v>100</v>
      </c>
      <c r="E137" s="275">
        <v>1000</v>
      </c>
      <c r="F137" s="348">
        <v>0.1</v>
      </c>
      <c r="G137" s="349">
        <v>100</v>
      </c>
      <c r="H137" s="275">
        <v>10</v>
      </c>
      <c r="I137" s="349">
        <v>10</v>
      </c>
      <c r="J137" s="277">
        <v>1</v>
      </c>
      <c r="K137" s="275" t="s">
        <v>44</v>
      </c>
      <c r="L137" s="348" t="s">
        <v>41</v>
      </c>
    </row>
    <row r="138" spans="1:12">
      <c r="A138" s="290">
        <v>2503</v>
      </c>
      <c r="B138" s="444" t="s">
        <v>615</v>
      </c>
      <c r="C138" s="291" t="s">
        <v>660</v>
      </c>
      <c r="D138" s="280">
        <v>885</v>
      </c>
      <c r="E138" s="275">
        <v>5000</v>
      </c>
      <c r="F138" s="348">
        <f t="shared" ref="F138:F147" si="21">D138/E138</f>
        <v>0.17699999999999999</v>
      </c>
      <c r="G138" s="349"/>
      <c r="H138" s="275"/>
      <c r="I138" s="349">
        <f>F138</f>
        <v>0.17699999999999999</v>
      </c>
      <c r="J138" s="277">
        <v>0.05</v>
      </c>
      <c r="K138" s="275" t="s">
        <v>39</v>
      </c>
      <c r="L138" s="348" t="s">
        <v>40</v>
      </c>
    </row>
    <row r="139" spans="1:12">
      <c r="A139" s="274">
        <v>2504</v>
      </c>
      <c r="B139" s="444" t="s">
        <v>615</v>
      </c>
      <c r="C139" s="291" t="s">
        <v>661</v>
      </c>
      <c r="D139" s="280">
        <v>160</v>
      </c>
      <c r="E139" s="275">
        <v>1000</v>
      </c>
      <c r="F139" s="348">
        <f t="shared" si="21"/>
        <v>0.16</v>
      </c>
      <c r="G139" s="349"/>
      <c r="H139" s="275"/>
      <c r="I139" s="349">
        <v>0.16</v>
      </c>
      <c r="J139" s="277">
        <v>0.05</v>
      </c>
      <c r="K139" s="275" t="s">
        <v>45</v>
      </c>
      <c r="L139" s="348" t="s">
        <v>45</v>
      </c>
    </row>
    <row r="140" spans="1:12">
      <c r="A140" s="274">
        <v>2505</v>
      </c>
      <c r="B140" s="444" t="s">
        <v>615</v>
      </c>
      <c r="C140" s="291" t="s">
        <v>662</v>
      </c>
      <c r="D140" s="280">
        <v>100</v>
      </c>
      <c r="E140" s="275">
        <v>1000</v>
      </c>
      <c r="F140" s="348">
        <f>D140/E140</f>
        <v>0.1</v>
      </c>
      <c r="G140" s="349">
        <v>100</v>
      </c>
      <c r="H140" s="275">
        <v>50</v>
      </c>
      <c r="I140" s="349">
        <f>G140/H140</f>
        <v>2</v>
      </c>
      <c r="J140" s="277">
        <v>1</v>
      </c>
      <c r="K140" s="275" t="s">
        <v>45</v>
      </c>
      <c r="L140" s="348" t="s">
        <v>45</v>
      </c>
    </row>
    <row r="141" spans="1:12">
      <c r="A141" s="274">
        <v>2506</v>
      </c>
      <c r="B141" s="444" t="s">
        <v>615</v>
      </c>
      <c r="C141" s="291" t="s">
        <v>663</v>
      </c>
      <c r="D141" s="280">
        <v>825</v>
      </c>
      <c r="E141" s="275">
        <v>1000</v>
      </c>
      <c r="F141" s="348">
        <f t="shared" si="21"/>
        <v>0.82499999999999996</v>
      </c>
      <c r="G141" s="349">
        <v>80</v>
      </c>
      <c r="H141" s="275">
        <v>50</v>
      </c>
      <c r="I141" s="349">
        <f>G141/H141</f>
        <v>1.6</v>
      </c>
      <c r="J141" s="277">
        <v>0.05</v>
      </c>
      <c r="K141" s="275" t="s">
        <v>39</v>
      </c>
      <c r="L141" s="348" t="s">
        <v>40</v>
      </c>
    </row>
    <row r="142" spans="1:12">
      <c r="A142" s="356">
        <v>2507</v>
      </c>
      <c r="B142" s="444" t="s">
        <v>615</v>
      </c>
      <c r="C142" s="291" t="s">
        <v>664</v>
      </c>
      <c r="D142" s="280">
        <v>40</v>
      </c>
      <c r="E142" s="275">
        <v>1000</v>
      </c>
      <c r="F142" s="348">
        <f t="shared" si="21"/>
        <v>0.04</v>
      </c>
      <c r="G142" s="349">
        <v>12</v>
      </c>
      <c r="H142" s="275">
        <v>10</v>
      </c>
      <c r="I142" s="349">
        <f t="shared" ref="I142:I149" si="22">G142/H142</f>
        <v>1.2</v>
      </c>
      <c r="J142" s="277">
        <v>1</v>
      </c>
      <c r="K142" s="275" t="s">
        <v>44</v>
      </c>
      <c r="L142" s="348" t="s">
        <v>12</v>
      </c>
    </row>
    <row r="143" spans="1:12">
      <c r="A143" s="356">
        <v>2508</v>
      </c>
      <c r="B143" s="444" t="s">
        <v>615</v>
      </c>
      <c r="C143" s="291" t="s">
        <v>665</v>
      </c>
      <c r="D143" s="280">
        <v>100</v>
      </c>
      <c r="E143" s="275">
        <v>1000</v>
      </c>
      <c r="F143" s="348">
        <f t="shared" si="21"/>
        <v>0.1</v>
      </c>
      <c r="G143" s="349">
        <v>5.8</v>
      </c>
      <c r="H143" s="275">
        <v>10</v>
      </c>
      <c r="I143" s="349">
        <f t="shared" si="22"/>
        <v>0.57999999999999996</v>
      </c>
      <c r="J143" s="277">
        <v>1</v>
      </c>
      <c r="K143" s="275" t="s">
        <v>44</v>
      </c>
      <c r="L143" s="348" t="s">
        <v>12</v>
      </c>
    </row>
    <row r="144" spans="1:12">
      <c r="A144" s="274">
        <v>2509</v>
      </c>
      <c r="B144" s="444" t="s">
        <v>615</v>
      </c>
      <c r="C144" s="291" t="s">
        <v>666</v>
      </c>
      <c r="D144" s="280">
        <v>494</v>
      </c>
      <c r="E144" s="275">
        <v>1000</v>
      </c>
      <c r="F144" s="348">
        <f t="shared" si="21"/>
        <v>0.49399999999999999</v>
      </c>
      <c r="G144" s="349">
        <v>64</v>
      </c>
      <c r="H144" s="275">
        <v>50</v>
      </c>
      <c r="I144" s="349">
        <f t="shared" si="22"/>
        <v>1.28</v>
      </c>
      <c r="J144" s="277">
        <v>0.05</v>
      </c>
      <c r="K144" s="275" t="s">
        <v>39</v>
      </c>
      <c r="L144" s="348" t="s">
        <v>12</v>
      </c>
    </row>
    <row r="145" spans="1:12">
      <c r="A145" s="274">
        <v>2510</v>
      </c>
      <c r="B145" s="444" t="s">
        <v>615</v>
      </c>
      <c r="C145" s="291" t="s">
        <v>46</v>
      </c>
      <c r="D145" s="280">
        <v>100</v>
      </c>
      <c r="E145" s="275">
        <v>1000</v>
      </c>
      <c r="F145" s="348">
        <f t="shared" si="21"/>
        <v>0.1</v>
      </c>
      <c r="G145" s="349">
        <v>100</v>
      </c>
      <c r="H145" s="275">
        <v>10</v>
      </c>
      <c r="I145" s="349">
        <f t="shared" si="22"/>
        <v>10</v>
      </c>
      <c r="J145" s="277">
        <v>0.05</v>
      </c>
      <c r="K145" s="275" t="s">
        <v>39</v>
      </c>
      <c r="L145" s="348" t="s">
        <v>40</v>
      </c>
    </row>
    <row r="146" spans="1:12">
      <c r="A146" s="274">
        <v>2511</v>
      </c>
      <c r="B146" s="444" t="s">
        <v>615</v>
      </c>
      <c r="C146" s="291" t="s">
        <v>47</v>
      </c>
      <c r="D146" s="280">
        <v>121</v>
      </c>
      <c r="E146" s="275">
        <v>1000</v>
      </c>
      <c r="F146" s="348">
        <f t="shared" si="21"/>
        <v>0.121</v>
      </c>
      <c r="G146" s="349">
        <v>22</v>
      </c>
      <c r="H146" s="275">
        <v>50</v>
      </c>
      <c r="I146" s="349">
        <f t="shared" si="22"/>
        <v>0.44</v>
      </c>
      <c r="J146" s="277">
        <v>0.5</v>
      </c>
      <c r="K146" s="275" t="s">
        <v>42</v>
      </c>
      <c r="L146" s="348" t="s">
        <v>12</v>
      </c>
    </row>
    <row r="147" spans="1:12">
      <c r="A147" s="274">
        <v>2512</v>
      </c>
      <c r="B147" s="444" t="s">
        <v>615</v>
      </c>
      <c r="C147" s="291" t="s">
        <v>667</v>
      </c>
      <c r="D147" s="280">
        <v>650</v>
      </c>
      <c r="E147" s="275">
        <v>1000</v>
      </c>
      <c r="F147" s="348">
        <f t="shared" si="21"/>
        <v>0.65</v>
      </c>
      <c r="G147" s="349">
        <v>25</v>
      </c>
      <c r="H147" s="275">
        <v>50</v>
      </c>
      <c r="I147" s="349">
        <f t="shared" si="22"/>
        <v>0.5</v>
      </c>
      <c r="J147" s="277">
        <v>1</v>
      </c>
      <c r="K147" s="275" t="s">
        <v>44</v>
      </c>
      <c r="L147" s="348" t="s">
        <v>12</v>
      </c>
    </row>
    <row r="148" spans="1:12">
      <c r="A148" s="274">
        <v>2513</v>
      </c>
      <c r="B148" s="444" t="s">
        <v>615</v>
      </c>
      <c r="C148" s="291" t="s">
        <v>48</v>
      </c>
      <c r="D148" s="280">
        <v>5.5</v>
      </c>
      <c r="E148" s="275">
        <v>1000</v>
      </c>
      <c r="F148" s="348">
        <f>D148/E148</f>
        <v>5.4999999999999997E-3</v>
      </c>
      <c r="G148" s="349">
        <v>0.66</v>
      </c>
      <c r="H148" s="275">
        <v>10</v>
      </c>
      <c r="I148" s="349">
        <f t="shared" si="22"/>
        <v>6.6000000000000003E-2</v>
      </c>
      <c r="J148" s="277">
        <v>0.05</v>
      </c>
      <c r="K148" s="275" t="s">
        <v>39</v>
      </c>
      <c r="L148" s="348" t="s">
        <v>12</v>
      </c>
    </row>
    <row r="149" spans="1:12">
      <c r="A149" s="274">
        <v>2514</v>
      </c>
      <c r="B149" s="444" t="s">
        <v>615</v>
      </c>
      <c r="C149" s="291" t="s">
        <v>668</v>
      </c>
      <c r="D149" s="280">
        <v>1000</v>
      </c>
      <c r="E149" s="275">
        <v>1000</v>
      </c>
      <c r="F149" s="348">
        <f>D149/E149</f>
        <v>1</v>
      </c>
      <c r="G149" s="349">
        <v>423</v>
      </c>
      <c r="H149" s="275">
        <v>10</v>
      </c>
      <c r="I149" s="349">
        <f t="shared" si="22"/>
        <v>42.3</v>
      </c>
      <c r="J149" s="277">
        <v>0.5</v>
      </c>
      <c r="K149" s="275" t="s">
        <v>42</v>
      </c>
      <c r="L149" s="348" t="s">
        <v>12</v>
      </c>
    </row>
    <row r="150" spans="1:12">
      <c r="A150" s="274">
        <v>2515</v>
      </c>
      <c r="B150" s="444" t="s">
        <v>615</v>
      </c>
      <c r="C150" s="291" t="s">
        <v>669</v>
      </c>
      <c r="D150" s="280"/>
      <c r="E150" s="275"/>
      <c r="F150" s="348">
        <v>10</v>
      </c>
      <c r="G150" s="349"/>
      <c r="H150" s="275"/>
      <c r="I150" s="349">
        <v>10</v>
      </c>
      <c r="J150" s="277">
        <v>1</v>
      </c>
      <c r="K150" s="275" t="s">
        <v>45</v>
      </c>
      <c r="L150" s="348" t="s">
        <v>45</v>
      </c>
    </row>
    <row r="151" spans="1:12">
      <c r="A151" s="274">
        <v>2516</v>
      </c>
      <c r="B151" s="444" t="s">
        <v>615</v>
      </c>
      <c r="C151" s="291" t="s">
        <v>670</v>
      </c>
      <c r="D151" s="280"/>
      <c r="E151" s="275"/>
      <c r="F151" s="348">
        <v>10</v>
      </c>
      <c r="G151" s="349"/>
      <c r="H151" s="275"/>
      <c r="I151" s="349">
        <v>10</v>
      </c>
      <c r="J151" s="277">
        <v>0.05</v>
      </c>
      <c r="K151" s="275" t="s">
        <v>45</v>
      </c>
      <c r="L151" s="348" t="s">
        <v>45</v>
      </c>
    </row>
    <row r="152" spans="1:12">
      <c r="A152" s="274">
        <v>2517</v>
      </c>
      <c r="B152" s="444" t="s">
        <v>615</v>
      </c>
      <c r="C152" s="357" t="s">
        <v>671</v>
      </c>
      <c r="D152" s="280">
        <v>100</v>
      </c>
      <c r="E152" s="275">
        <v>1000</v>
      </c>
      <c r="F152" s="348">
        <f t="shared" ref="F152:F154" si="23">D152/E152</f>
        <v>0.1</v>
      </c>
      <c r="G152" s="349"/>
      <c r="H152" s="275"/>
      <c r="I152" s="349">
        <f t="shared" ref="I152:I153" si="24">F152</f>
        <v>0.1</v>
      </c>
      <c r="J152" s="277">
        <v>0.05</v>
      </c>
      <c r="K152" s="275" t="s">
        <v>39</v>
      </c>
      <c r="L152" s="348" t="s">
        <v>40</v>
      </c>
    </row>
    <row r="153" spans="1:12">
      <c r="A153" s="274">
        <v>2518</v>
      </c>
      <c r="B153" s="444" t="s">
        <v>615</v>
      </c>
      <c r="C153" s="357" t="s">
        <v>672</v>
      </c>
      <c r="D153" s="280">
        <v>100</v>
      </c>
      <c r="E153" s="275">
        <v>1000</v>
      </c>
      <c r="F153" s="348">
        <f t="shared" si="23"/>
        <v>0.1</v>
      </c>
      <c r="G153" s="349"/>
      <c r="H153" s="275"/>
      <c r="I153" s="349">
        <f t="shared" si="24"/>
        <v>0.1</v>
      </c>
      <c r="J153" s="277">
        <v>0.05</v>
      </c>
      <c r="K153" s="275" t="s">
        <v>39</v>
      </c>
      <c r="L153" s="348" t="s">
        <v>40</v>
      </c>
    </row>
    <row r="154" spans="1:12">
      <c r="A154" s="274">
        <v>2519</v>
      </c>
      <c r="B154" s="444" t="s">
        <v>615</v>
      </c>
      <c r="C154" s="340" t="s">
        <v>673</v>
      </c>
      <c r="D154" s="280">
        <v>3.6</v>
      </c>
      <c r="E154" s="275">
        <v>1000</v>
      </c>
      <c r="F154" s="348">
        <f t="shared" si="23"/>
        <v>3.5999999999999999E-3</v>
      </c>
      <c r="G154" s="349">
        <v>0.47</v>
      </c>
      <c r="H154" s="275">
        <v>10</v>
      </c>
      <c r="I154" s="349">
        <f>G154/H154</f>
        <v>4.7E-2</v>
      </c>
      <c r="J154" s="277">
        <v>0.05</v>
      </c>
      <c r="K154" s="275" t="s">
        <v>39</v>
      </c>
      <c r="L154" s="348" t="s">
        <v>41</v>
      </c>
    </row>
    <row r="155" spans="1:12">
      <c r="A155" s="290">
        <v>2520</v>
      </c>
      <c r="B155" s="444" t="s">
        <v>615</v>
      </c>
      <c r="C155" s="340" t="s">
        <v>674</v>
      </c>
      <c r="D155" s="280">
        <v>100</v>
      </c>
      <c r="E155" s="275">
        <v>1000</v>
      </c>
      <c r="F155" s="348">
        <v>0.1</v>
      </c>
      <c r="G155" s="349">
        <v>100</v>
      </c>
      <c r="H155" s="275">
        <v>50</v>
      </c>
      <c r="I155" s="349">
        <v>2</v>
      </c>
      <c r="J155" s="277">
        <v>0.05</v>
      </c>
      <c r="K155" s="275" t="s">
        <v>39</v>
      </c>
      <c r="L155" s="348" t="s">
        <v>40</v>
      </c>
    </row>
    <row r="156" spans="1:12">
      <c r="A156" s="274">
        <v>2521</v>
      </c>
      <c r="B156" s="444" t="s">
        <v>615</v>
      </c>
      <c r="C156" s="291" t="s">
        <v>675</v>
      </c>
      <c r="D156" s="280">
        <v>21</v>
      </c>
      <c r="E156" s="275">
        <v>10000</v>
      </c>
      <c r="F156" s="348">
        <f>D156/E156</f>
        <v>2.0999999999999999E-3</v>
      </c>
      <c r="G156" s="349"/>
      <c r="H156" s="275"/>
      <c r="I156" s="349">
        <f>+F156</f>
        <v>2.0999999999999999E-3</v>
      </c>
      <c r="J156" s="277">
        <v>0.05</v>
      </c>
      <c r="K156" s="275" t="s">
        <v>39</v>
      </c>
      <c r="L156" s="348" t="s">
        <v>40</v>
      </c>
    </row>
    <row r="157" spans="1:12">
      <c r="A157" s="274">
        <v>2522</v>
      </c>
      <c r="B157" s="444" t="s">
        <v>615</v>
      </c>
      <c r="C157" s="291" t="s">
        <v>676</v>
      </c>
      <c r="D157" s="358">
        <v>100</v>
      </c>
      <c r="E157" s="268">
        <v>1000</v>
      </c>
      <c r="F157" s="359">
        <f>D157/E157</f>
        <v>0.1</v>
      </c>
      <c r="G157" s="360"/>
      <c r="H157" s="268"/>
      <c r="I157" s="360">
        <f>F157</f>
        <v>0.1</v>
      </c>
      <c r="J157" s="270">
        <v>0.05</v>
      </c>
      <c r="K157" s="268" t="s">
        <v>39</v>
      </c>
      <c r="L157" s="359" t="s">
        <v>41</v>
      </c>
    </row>
    <row r="158" spans="1:12">
      <c r="A158" s="274">
        <v>2523</v>
      </c>
      <c r="B158" s="444" t="s">
        <v>615</v>
      </c>
      <c r="C158" s="291" t="s">
        <v>677</v>
      </c>
      <c r="D158" s="358">
        <v>207</v>
      </c>
      <c r="E158" s="268">
        <v>1000</v>
      </c>
      <c r="F158" s="359">
        <f>D158/E158</f>
        <v>0.20699999999999999</v>
      </c>
      <c r="G158" s="360"/>
      <c r="H158" s="268"/>
      <c r="I158" s="360">
        <f>F158</f>
        <v>0.20699999999999999</v>
      </c>
      <c r="J158" s="270">
        <v>1</v>
      </c>
      <c r="K158" s="268" t="s">
        <v>45</v>
      </c>
      <c r="L158" s="359" t="s">
        <v>45</v>
      </c>
    </row>
    <row r="159" spans="1:12">
      <c r="A159" s="274">
        <v>2524</v>
      </c>
      <c r="B159" s="444" t="s">
        <v>615</v>
      </c>
      <c r="C159" s="291" t="s">
        <v>678</v>
      </c>
      <c r="D159" s="280">
        <v>410</v>
      </c>
      <c r="E159" s="275">
        <v>1000</v>
      </c>
      <c r="F159" s="348">
        <f t="shared" ref="F159:F160" si="25">D159/E159</f>
        <v>0.41</v>
      </c>
      <c r="G159" s="349"/>
      <c r="H159" s="275"/>
      <c r="I159" s="349">
        <f t="shared" ref="I159:I160" si="26">F159</f>
        <v>0.41</v>
      </c>
      <c r="J159" s="277">
        <v>0.05</v>
      </c>
      <c r="K159" s="275" t="s">
        <v>39</v>
      </c>
      <c r="L159" s="348" t="s">
        <v>12</v>
      </c>
    </row>
    <row r="160" spans="1:12">
      <c r="A160" s="274">
        <v>2525</v>
      </c>
      <c r="B160" s="444" t="s">
        <v>615</v>
      </c>
      <c r="C160" s="291" t="s">
        <v>679</v>
      </c>
      <c r="D160" s="280">
        <v>14</v>
      </c>
      <c r="E160" s="275">
        <v>1000</v>
      </c>
      <c r="F160" s="348">
        <f t="shared" si="25"/>
        <v>1.4E-2</v>
      </c>
      <c r="G160" s="349"/>
      <c r="H160" s="275"/>
      <c r="I160" s="349">
        <f t="shared" si="26"/>
        <v>1.4E-2</v>
      </c>
      <c r="J160" s="277">
        <v>1</v>
      </c>
      <c r="K160" s="275" t="s">
        <v>45</v>
      </c>
      <c r="L160" s="348" t="s">
        <v>45</v>
      </c>
    </row>
    <row r="161" spans="1:12">
      <c r="A161" s="274">
        <v>2526</v>
      </c>
      <c r="B161" s="444" t="s">
        <v>615</v>
      </c>
      <c r="C161" s="291" t="s">
        <v>680</v>
      </c>
      <c r="D161" s="280">
        <v>4.9000000000000004</v>
      </c>
      <c r="E161" s="275">
        <v>1000</v>
      </c>
      <c r="F161" s="348">
        <f>D161/E161</f>
        <v>4.9000000000000007E-3</v>
      </c>
      <c r="G161" s="349">
        <v>0.7</v>
      </c>
      <c r="H161" s="275">
        <v>50</v>
      </c>
      <c r="I161" s="349">
        <f>G161/H161</f>
        <v>1.3999999999999999E-2</v>
      </c>
      <c r="J161" s="277">
        <v>0.01</v>
      </c>
      <c r="K161" s="275" t="s">
        <v>45</v>
      </c>
      <c r="L161" s="348" t="s">
        <v>45</v>
      </c>
    </row>
    <row r="162" spans="1:12">
      <c r="A162" s="274">
        <v>2527</v>
      </c>
      <c r="B162" s="444" t="s">
        <v>615</v>
      </c>
      <c r="C162" s="291" t="s">
        <v>49</v>
      </c>
      <c r="D162" s="280">
        <v>2.4</v>
      </c>
      <c r="E162" s="275">
        <v>1000</v>
      </c>
      <c r="F162" s="348">
        <f>D162/E162</f>
        <v>2.3999999999999998E-3</v>
      </c>
      <c r="G162" s="349">
        <v>0.22</v>
      </c>
      <c r="H162" s="275">
        <v>50</v>
      </c>
      <c r="I162" s="349">
        <f>G162/H162</f>
        <v>4.4000000000000003E-3</v>
      </c>
      <c r="J162" s="277">
        <v>0.01</v>
      </c>
      <c r="K162" s="275" t="s">
        <v>45</v>
      </c>
      <c r="L162" s="348" t="s">
        <v>45</v>
      </c>
    </row>
    <row r="163" spans="1:12">
      <c r="A163" s="274">
        <v>2528</v>
      </c>
      <c r="B163" s="444" t="s">
        <v>615</v>
      </c>
      <c r="C163" s="291" t="s">
        <v>681</v>
      </c>
      <c r="D163" s="280">
        <v>250</v>
      </c>
      <c r="E163" s="275">
        <v>1000</v>
      </c>
      <c r="F163" s="348">
        <f t="shared" ref="F163:F168" si="27">D163/E163</f>
        <v>0.25</v>
      </c>
      <c r="G163" s="349">
        <v>500</v>
      </c>
      <c r="H163" s="275">
        <v>50</v>
      </c>
      <c r="I163" s="349">
        <v>10</v>
      </c>
      <c r="J163" s="277">
        <v>0.05</v>
      </c>
      <c r="K163" s="275" t="s">
        <v>39</v>
      </c>
      <c r="L163" s="348" t="s">
        <v>40</v>
      </c>
    </row>
    <row r="164" spans="1:12" ht="15">
      <c r="A164" s="274">
        <v>2529</v>
      </c>
      <c r="B164" s="444" t="s">
        <v>615</v>
      </c>
      <c r="C164" s="445" t="s">
        <v>616</v>
      </c>
      <c r="D164" s="280">
        <v>1000</v>
      </c>
      <c r="E164" s="275">
        <v>1000</v>
      </c>
      <c r="F164" s="348">
        <f t="shared" si="27"/>
        <v>1</v>
      </c>
      <c r="G164" s="349"/>
      <c r="H164" s="275"/>
      <c r="I164" s="349">
        <f t="shared" ref="I164" si="28">F164</f>
        <v>1</v>
      </c>
      <c r="J164" s="277">
        <v>0.05</v>
      </c>
      <c r="K164" s="275" t="s">
        <v>39</v>
      </c>
      <c r="L164" s="348" t="s">
        <v>40</v>
      </c>
    </row>
    <row r="165" spans="1:12">
      <c r="A165" s="290">
        <v>2530</v>
      </c>
      <c r="B165" s="444" t="s">
        <v>615</v>
      </c>
      <c r="C165" s="291" t="s">
        <v>682</v>
      </c>
      <c r="D165" s="280">
        <v>100</v>
      </c>
      <c r="E165" s="275">
        <v>1000</v>
      </c>
      <c r="F165" s="348">
        <f t="shared" si="27"/>
        <v>0.1</v>
      </c>
      <c r="G165" s="349">
        <v>100</v>
      </c>
      <c r="H165" s="275">
        <v>50</v>
      </c>
      <c r="I165" s="349">
        <f>G165/H165</f>
        <v>2</v>
      </c>
      <c r="J165" s="277">
        <v>0.05</v>
      </c>
      <c r="K165" s="275" t="s">
        <v>39</v>
      </c>
      <c r="L165" s="348" t="s">
        <v>40</v>
      </c>
    </row>
    <row r="166" spans="1:12">
      <c r="A166" s="274">
        <v>2531</v>
      </c>
      <c r="B166" s="444" t="s">
        <v>615</v>
      </c>
      <c r="C166" s="291" t="s">
        <v>683</v>
      </c>
      <c r="D166" s="280">
        <v>90</v>
      </c>
      <c r="E166" s="275">
        <v>1000</v>
      </c>
      <c r="F166" s="348">
        <f t="shared" si="27"/>
        <v>0.09</v>
      </c>
      <c r="G166" s="349">
        <v>0.78</v>
      </c>
      <c r="H166" s="275">
        <v>50</v>
      </c>
      <c r="I166" s="349">
        <f>G166/H166</f>
        <v>1.5600000000000001E-2</v>
      </c>
      <c r="J166" s="277">
        <v>0.05</v>
      </c>
      <c r="K166" s="275" t="s">
        <v>39</v>
      </c>
      <c r="L166" s="348" t="s">
        <v>40</v>
      </c>
    </row>
    <row r="167" spans="1:12">
      <c r="A167" s="274">
        <v>2532</v>
      </c>
      <c r="B167" s="444" t="s">
        <v>615</v>
      </c>
      <c r="C167" s="291" t="s">
        <v>684</v>
      </c>
      <c r="D167" s="280">
        <v>1000</v>
      </c>
      <c r="E167" s="275">
        <v>1000</v>
      </c>
      <c r="F167" s="348">
        <f t="shared" si="27"/>
        <v>1</v>
      </c>
      <c r="G167" s="349"/>
      <c r="H167" s="275"/>
      <c r="I167" s="349">
        <f>F167</f>
        <v>1</v>
      </c>
      <c r="J167" s="277">
        <v>0.5</v>
      </c>
      <c r="K167" s="275" t="s">
        <v>42</v>
      </c>
      <c r="L167" s="348" t="s">
        <v>12</v>
      </c>
    </row>
    <row r="168" spans="1:12">
      <c r="A168" s="274">
        <v>2533</v>
      </c>
      <c r="B168" s="444" t="s">
        <v>615</v>
      </c>
      <c r="C168" s="291" t="s">
        <v>685</v>
      </c>
      <c r="D168" s="280">
        <v>250</v>
      </c>
      <c r="E168" s="275">
        <v>5000</v>
      </c>
      <c r="F168" s="348">
        <f t="shared" si="27"/>
        <v>0.05</v>
      </c>
      <c r="G168" s="349"/>
      <c r="H168" s="275"/>
      <c r="I168" s="349">
        <f>F168</f>
        <v>0.05</v>
      </c>
      <c r="J168" s="277">
        <v>0.5</v>
      </c>
      <c r="K168" s="275" t="s">
        <v>42</v>
      </c>
      <c r="L168" s="348" t="s">
        <v>12</v>
      </c>
    </row>
    <row r="169" spans="1:12">
      <c r="A169" s="274">
        <v>2534</v>
      </c>
      <c r="B169" s="444" t="s">
        <v>615</v>
      </c>
      <c r="C169" s="291" t="s">
        <v>686</v>
      </c>
      <c r="D169" s="280"/>
      <c r="E169" s="275"/>
      <c r="F169" s="348">
        <v>10</v>
      </c>
      <c r="G169" s="349"/>
      <c r="H169" s="275"/>
      <c r="I169" s="349">
        <v>10</v>
      </c>
      <c r="J169" s="277">
        <v>0.05</v>
      </c>
      <c r="K169" s="275" t="s">
        <v>45</v>
      </c>
      <c r="L169" s="348" t="s">
        <v>45</v>
      </c>
    </row>
    <row r="170" spans="1:12">
      <c r="A170" s="274">
        <v>2535</v>
      </c>
      <c r="B170" s="444" t="s">
        <v>615</v>
      </c>
      <c r="C170" s="291" t="s">
        <v>687</v>
      </c>
      <c r="D170" s="280"/>
      <c r="E170" s="275"/>
      <c r="F170" s="348">
        <v>10</v>
      </c>
      <c r="G170" s="349"/>
      <c r="H170" s="275"/>
      <c r="I170" s="349">
        <v>10</v>
      </c>
      <c r="J170" s="277">
        <v>1</v>
      </c>
      <c r="K170" s="275" t="s">
        <v>45</v>
      </c>
      <c r="L170" s="348" t="s">
        <v>45</v>
      </c>
    </row>
    <row r="171" spans="1:12">
      <c r="A171" s="274">
        <v>2536</v>
      </c>
      <c r="B171" s="444" t="s">
        <v>615</v>
      </c>
      <c r="C171" s="291" t="s">
        <v>688</v>
      </c>
      <c r="D171" s="280">
        <v>9100</v>
      </c>
      <c r="E171" s="275">
        <v>5000</v>
      </c>
      <c r="F171" s="348">
        <f t="shared" ref="F171" si="29">D171/E171</f>
        <v>1.82</v>
      </c>
      <c r="G171" s="349"/>
      <c r="H171" s="275"/>
      <c r="I171" s="349">
        <f>F171</f>
        <v>1.82</v>
      </c>
      <c r="J171" s="277">
        <v>0.5</v>
      </c>
      <c r="K171" s="275" t="s">
        <v>42</v>
      </c>
      <c r="L171" s="348" t="s">
        <v>41</v>
      </c>
    </row>
    <row r="172" spans="1:12">
      <c r="A172" s="274">
        <v>2537</v>
      </c>
      <c r="B172" s="444" t="s">
        <v>615</v>
      </c>
      <c r="C172" s="291" t="s">
        <v>689</v>
      </c>
      <c r="D172" s="280"/>
      <c r="E172" s="275"/>
      <c r="F172" s="348">
        <v>10</v>
      </c>
      <c r="G172" s="349"/>
      <c r="H172" s="275"/>
      <c r="I172" s="349">
        <v>10</v>
      </c>
      <c r="J172" s="277">
        <v>1</v>
      </c>
      <c r="K172" s="275" t="s">
        <v>45</v>
      </c>
      <c r="L172" s="348" t="s">
        <v>45</v>
      </c>
    </row>
    <row r="173" spans="1:12">
      <c r="A173" s="274">
        <v>2538</v>
      </c>
      <c r="B173" s="444" t="s">
        <v>615</v>
      </c>
      <c r="C173" s="291" t="s">
        <v>690</v>
      </c>
      <c r="D173" s="280">
        <v>1000</v>
      </c>
      <c r="E173" s="275">
        <v>10000</v>
      </c>
      <c r="F173" s="348">
        <f t="shared" ref="F173:F179" si="30">D173/E173</f>
        <v>0.1</v>
      </c>
      <c r="G173" s="349"/>
      <c r="H173" s="275"/>
      <c r="I173" s="349">
        <f t="shared" ref="I173:I175" si="31">F173</f>
        <v>0.1</v>
      </c>
      <c r="J173" s="277">
        <v>1</v>
      </c>
      <c r="K173" s="275" t="s">
        <v>44</v>
      </c>
      <c r="L173" s="348" t="s">
        <v>12</v>
      </c>
    </row>
    <row r="174" spans="1:12">
      <c r="A174" s="274">
        <v>2539</v>
      </c>
      <c r="B174" s="444" t="s">
        <v>615</v>
      </c>
      <c r="C174" s="291" t="s">
        <v>691</v>
      </c>
      <c r="D174" s="280">
        <v>1000</v>
      </c>
      <c r="E174" s="275">
        <v>10000</v>
      </c>
      <c r="F174" s="348">
        <f t="shared" si="30"/>
        <v>0.1</v>
      </c>
      <c r="G174" s="349"/>
      <c r="H174" s="275"/>
      <c r="I174" s="349">
        <f t="shared" si="31"/>
        <v>0.1</v>
      </c>
      <c r="J174" s="277">
        <v>0.05</v>
      </c>
      <c r="K174" s="275" t="s">
        <v>39</v>
      </c>
      <c r="L174" s="348" t="s">
        <v>40</v>
      </c>
    </row>
    <row r="175" spans="1:12">
      <c r="A175" s="274">
        <v>2540</v>
      </c>
      <c r="B175" s="444" t="s">
        <v>615</v>
      </c>
      <c r="C175" s="291" t="s">
        <v>692</v>
      </c>
      <c r="D175" s="280">
        <v>450</v>
      </c>
      <c r="E175" s="275">
        <v>1000</v>
      </c>
      <c r="F175" s="348">
        <f t="shared" si="30"/>
        <v>0.45</v>
      </c>
      <c r="G175" s="349"/>
      <c r="H175" s="275"/>
      <c r="I175" s="349">
        <f t="shared" si="31"/>
        <v>0.45</v>
      </c>
      <c r="J175" s="277">
        <v>0.05</v>
      </c>
      <c r="K175" s="275" t="s">
        <v>39</v>
      </c>
      <c r="L175" s="348" t="s">
        <v>41</v>
      </c>
    </row>
    <row r="176" spans="1:12">
      <c r="A176" s="274">
        <v>2541</v>
      </c>
      <c r="B176" s="444" t="s">
        <v>615</v>
      </c>
      <c r="C176" s="291" t="s">
        <v>693</v>
      </c>
      <c r="D176" s="280">
        <v>230</v>
      </c>
      <c r="E176" s="275">
        <v>1000</v>
      </c>
      <c r="F176" s="348">
        <f t="shared" si="30"/>
        <v>0.23</v>
      </c>
      <c r="G176" s="349">
        <v>31</v>
      </c>
      <c r="H176" s="275">
        <v>100</v>
      </c>
      <c r="I176" s="349">
        <f>G176/H176</f>
        <v>0.31</v>
      </c>
      <c r="J176" s="277">
        <v>0.15</v>
      </c>
      <c r="K176" s="275" t="s">
        <v>39</v>
      </c>
      <c r="L176" s="348" t="s">
        <v>12</v>
      </c>
    </row>
    <row r="177" spans="1:12">
      <c r="A177" s="274">
        <v>2542</v>
      </c>
      <c r="B177" s="444" t="s">
        <v>615</v>
      </c>
      <c r="C177" s="291" t="s">
        <v>50</v>
      </c>
      <c r="D177" s="280"/>
      <c r="E177" s="275"/>
      <c r="F177" s="348">
        <v>10</v>
      </c>
      <c r="G177" s="349"/>
      <c r="H177" s="275"/>
      <c r="I177" s="349">
        <v>10</v>
      </c>
      <c r="J177" s="277">
        <v>0.05</v>
      </c>
      <c r="K177" s="275" t="s">
        <v>45</v>
      </c>
      <c r="L177" s="348" t="s">
        <v>45</v>
      </c>
    </row>
    <row r="178" spans="1:12">
      <c r="A178" s="274">
        <v>2543</v>
      </c>
      <c r="B178" s="444" t="s">
        <v>615</v>
      </c>
      <c r="C178" s="291" t="s">
        <v>694</v>
      </c>
      <c r="D178" s="280">
        <v>28</v>
      </c>
      <c r="E178" s="275">
        <v>1000</v>
      </c>
      <c r="F178" s="348">
        <f t="shared" si="30"/>
        <v>2.8000000000000001E-2</v>
      </c>
      <c r="G178" s="349">
        <v>0.05</v>
      </c>
      <c r="H178" s="275">
        <v>10</v>
      </c>
      <c r="I178" s="349">
        <f>G178/H178</f>
        <v>5.0000000000000001E-3</v>
      </c>
      <c r="J178" s="277">
        <v>0.05</v>
      </c>
      <c r="K178" s="275" t="s">
        <v>45</v>
      </c>
      <c r="L178" s="348" t="s">
        <v>45</v>
      </c>
    </row>
    <row r="179" spans="1:12">
      <c r="A179" s="290">
        <v>2544</v>
      </c>
      <c r="B179" s="444" t="s">
        <v>615</v>
      </c>
      <c r="C179" s="291" t="s">
        <v>617</v>
      </c>
      <c r="D179" s="280">
        <v>25</v>
      </c>
      <c r="E179" s="275">
        <v>5000</v>
      </c>
      <c r="F179" s="348">
        <f t="shared" si="30"/>
        <v>5.0000000000000001E-3</v>
      </c>
      <c r="G179" s="349"/>
      <c r="H179" s="275"/>
      <c r="I179" s="349">
        <f t="shared" ref="I179" si="32">F179</f>
        <v>5.0000000000000001E-3</v>
      </c>
      <c r="J179" s="277">
        <v>0.05</v>
      </c>
      <c r="K179" s="275" t="s">
        <v>39</v>
      </c>
      <c r="L179" s="348" t="s">
        <v>40</v>
      </c>
    </row>
    <row r="180" spans="1:12">
      <c r="A180" s="274">
        <v>2545</v>
      </c>
      <c r="B180" s="444" t="s">
        <v>615</v>
      </c>
      <c r="C180" s="291" t="s">
        <v>618</v>
      </c>
      <c r="D180" s="280">
        <v>113</v>
      </c>
      <c r="E180" s="275">
        <v>5000</v>
      </c>
      <c r="F180" s="361">
        <f>D180/E180</f>
        <v>2.2599999999999999E-2</v>
      </c>
      <c r="G180" s="349"/>
      <c r="H180" s="275"/>
      <c r="I180" s="362">
        <f>+F180</f>
        <v>2.2599999999999999E-2</v>
      </c>
      <c r="J180" s="277">
        <v>0.05</v>
      </c>
      <c r="K180" s="275" t="s">
        <v>39</v>
      </c>
      <c r="L180" s="348" t="s">
        <v>41</v>
      </c>
    </row>
    <row r="181" spans="1:12">
      <c r="A181" s="274">
        <v>2546</v>
      </c>
      <c r="B181" s="444" t="s">
        <v>615</v>
      </c>
      <c r="C181" s="291" t="s">
        <v>619</v>
      </c>
      <c r="D181" s="280">
        <v>0.17</v>
      </c>
      <c r="E181" s="275">
        <v>1000</v>
      </c>
      <c r="F181" s="348">
        <f>D181/E181</f>
        <v>1.7000000000000001E-4</v>
      </c>
      <c r="G181" s="349">
        <v>6.0000000000000001E-3</v>
      </c>
      <c r="H181" s="275">
        <v>50</v>
      </c>
      <c r="I181" s="349">
        <f>G181/H181</f>
        <v>1.2E-4</v>
      </c>
      <c r="J181" s="277">
        <v>0.01</v>
      </c>
      <c r="K181" s="275" t="s">
        <v>39</v>
      </c>
      <c r="L181" s="348" t="s">
        <v>40</v>
      </c>
    </row>
    <row r="182" spans="1:12">
      <c r="A182" s="274">
        <v>2547</v>
      </c>
      <c r="B182" s="444" t="s">
        <v>615</v>
      </c>
      <c r="C182" s="291" t="s">
        <v>695</v>
      </c>
      <c r="D182" s="280">
        <v>18</v>
      </c>
      <c r="E182" s="275">
        <v>1000</v>
      </c>
      <c r="F182" s="348">
        <f>D182/E182</f>
        <v>1.7999999999999999E-2</v>
      </c>
      <c r="G182" s="349"/>
      <c r="H182" s="275"/>
      <c r="I182" s="349">
        <f>F182</f>
        <v>1.7999999999999999E-2</v>
      </c>
      <c r="J182" s="277">
        <v>0.01</v>
      </c>
      <c r="K182" s="275" t="s">
        <v>39</v>
      </c>
      <c r="L182" s="348" t="s">
        <v>40</v>
      </c>
    </row>
    <row r="183" spans="1:12">
      <c r="A183" s="274">
        <v>2548</v>
      </c>
      <c r="B183" s="444" t="s">
        <v>615</v>
      </c>
      <c r="C183" s="291" t="s">
        <v>696</v>
      </c>
      <c r="D183" s="280">
        <v>1972</v>
      </c>
      <c r="E183" s="275">
        <v>1000</v>
      </c>
      <c r="F183" s="348">
        <f>D183/E183</f>
        <v>1.972</v>
      </c>
      <c r="G183" s="349"/>
      <c r="H183" s="275"/>
      <c r="I183" s="362">
        <f>+F183</f>
        <v>1.972</v>
      </c>
      <c r="J183" s="277">
        <v>0.05</v>
      </c>
      <c r="K183" s="275" t="s">
        <v>39</v>
      </c>
      <c r="L183" s="348" t="s">
        <v>41</v>
      </c>
    </row>
    <row r="184" spans="1:12">
      <c r="A184" s="274">
        <v>2549</v>
      </c>
      <c r="B184" s="444" t="s">
        <v>615</v>
      </c>
      <c r="C184" s="291" t="s">
        <v>697</v>
      </c>
      <c r="D184" s="280">
        <v>2</v>
      </c>
      <c r="E184" s="275">
        <v>1000</v>
      </c>
      <c r="F184" s="348">
        <f t="shared" ref="F184:F238" si="33">D184/E184</f>
        <v>2E-3</v>
      </c>
      <c r="G184" s="349"/>
      <c r="H184" s="275"/>
      <c r="I184" s="349">
        <f t="shared" ref="I184:I188" si="34">F184</f>
        <v>2E-3</v>
      </c>
      <c r="J184" s="277">
        <v>0.5</v>
      </c>
      <c r="K184" s="275" t="s">
        <v>42</v>
      </c>
      <c r="L184" s="348" t="s">
        <v>12</v>
      </c>
    </row>
    <row r="185" spans="1:12">
      <c r="A185" s="274">
        <v>2550</v>
      </c>
      <c r="B185" s="444" t="s">
        <v>615</v>
      </c>
      <c r="C185" s="291" t="s">
        <v>698</v>
      </c>
      <c r="D185" s="280">
        <v>10</v>
      </c>
      <c r="E185" s="275">
        <v>1000</v>
      </c>
      <c r="F185" s="348">
        <f>D185/E185</f>
        <v>0.01</v>
      </c>
      <c r="G185" s="349"/>
      <c r="H185" s="275"/>
      <c r="I185" s="349">
        <f t="shared" si="34"/>
        <v>0.01</v>
      </c>
      <c r="J185" s="277">
        <v>1</v>
      </c>
      <c r="K185" s="275" t="s">
        <v>44</v>
      </c>
      <c r="L185" s="348" t="s">
        <v>12</v>
      </c>
    </row>
    <row r="186" spans="1:12">
      <c r="A186" s="274">
        <v>2551</v>
      </c>
      <c r="B186" s="444" t="s">
        <v>615</v>
      </c>
      <c r="C186" s="291" t="s">
        <v>699</v>
      </c>
      <c r="D186" s="280">
        <v>100</v>
      </c>
      <c r="E186" s="275">
        <v>1000</v>
      </c>
      <c r="F186" s="348">
        <f t="shared" ref="F186" si="35">D186/E186</f>
        <v>0.1</v>
      </c>
      <c r="G186" s="349"/>
      <c r="H186" s="275"/>
      <c r="I186" s="349">
        <f t="shared" si="34"/>
        <v>0.1</v>
      </c>
      <c r="J186" s="277">
        <v>0.05</v>
      </c>
      <c r="K186" s="275" t="s">
        <v>39</v>
      </c>
      <c r="L186" s="348" t="s">
        <v>40</v>
      </c>
    </row>
    <row r="187" spans="1:12">
      <c r="A187" s="274">
        <v>2552</v>
      </c>
      <c r="B187" s="444" t="s">
        <v>615</v>
      </c>
      <c r="C187" s="291" t="s">
        <v>700</v>
      </c>
      <c r="D187" s="280">
        <v>655</v>
      </c>
      <c r="E187" s="275">
        <v>1000</v>
      </c>
      <c r="F187" s="348">
        <f t="shared" si="33"/>
        <v>0.65500000000000003</v>
      </c>
      <c r="G187" s="349"/>
      <c r="H187" s="275"/>
      <c r="I187" s="349">
        <f t="shared" si="34"/>
        <v>0.65500000000000003</v>
      </c>
      <c r="J187" s="277">
        <v>1</v>
      </c>
      <c r="K187" s="275" t="s">
        <v>44</v>
      </c>
      <c r="L187" s="348" t="s">
        <v>41</v>
      </c>
    </row>
    <row r="188" spans="1:12">
      <c r="A188" s="274">
        <v>2553</v>
      </c>
      <c r="B188" s="444" t="s">
        <v>615</v>
      </c>
      <c r="C188" s="291" t="s">
        <v>51</v>
      </c>
      <c r="D188" s="280">
        <v>530</v>
      </c>
      <c r="E188" s="275">
        <v>1000</v>
      </c>
      <c r="F188" s="348">
        <f t="shared" si="33"/>
        <v>0.53</v>
      </c>
      <c r="G188" s="349"/>
      <c r="H188" s="275"/>
      <c r="I188" s="349">
        <f t="shared" si="34"/>
        <v>0.53</v>
      </c>
      <c r="J188" s="277">
        <v>1</v>
      </c>
      <c r="K188" s="275" t="s">
        <v>44</v>
      </c>
      <c r="L188" s="348" t="s">
        <v>12</v>
      </c>
    </row>
    <row r="189" spans="1:12">
      <c r="A189" s="274">
        <v>2554</v>
      </c>
      <c r="B189" s="444" t="s">
        <v>615</v>
      </c>
      <c r="C189" s="291" t="s">
        <v>701</v>
      </c>
      <c r="D189" s="280">
        <v>0.2</v>
      </c>
      <c r="E189" s="275">
        <v>1000</v>
      </c>
      <c r="F189" s="348">
        <f t="shared" si="33"/>
        <v>2.0000000000000001E-4</v>
      </c>
      <c r="G189" s="349">
        <v>0.16</v>
      </c>
      <c r="H189" s="275">
        <v>100</v>
      </c>
      <c r="I189" s="349">
        <f>G189/H189</f>
        <v>1.6000000000000001E-3</v>
      </c>
      <c r="J189" s="277">
        <v>1</v>
      </c>
      <c r="K189" s="275" t="s">
        <v>44</v>
      </c>
      <c r="L189" s="348" t="s">
        <v>12</v>
      </c>
    </row>
    <row r="190" spans="1:12">
      <c r="A190" s="274">
        <v>2555</v>
      </c>
      <c r="B190" s="444" t="s">
        <v>615</v>
      </c>
      <c r="C190" s="291" t="s">
        <v>702</v>
      </c>
      <c r="D190" s="280">
        <v>81</v>
      </c>
      <c r="E190" s="275">
        <v>1000</v>
      </c>
      <c r="F190" s="348">
        <f t="shared" si="33"/>
        <v>8.1000000000000003E-2</v>
      </c>
      <c r="G190" s="349">
        <v>11.7</v>
      </c>
      <c r="H190" s="275">
        <v>50</v>
      </c>
      <c r="I190" s="349">
        <v>0.23400000000000001</v>
      </c>
      <c r="J190" s="277">
        <v>0.05</v>
      </c>
      <c r="K190" s="275" t="s">
        <v>39</v>
      </c>
      <c r="L190" s="348" t="s">
        <v>12</v>
      </c>
    </row>
    <row r="191" spans="1:12">
      <c r="A191" s="274">
        <v>2556</v>
      </c>
      <c r="B191" s="444" t="s">
        <v>615</v>
      </c>
      <c r="C191" s="291" t="s">
        <v>52</v>
      </c>
      <c r="D191" s="280">
        <v>100</v>
      </c>
      <c r="E191" s="275">
        <v>1000</v>
      </c>
      <c r="F191" s="348">
        <v>0.1</v>
      </c>
      <c r="G191" s="349">
        <v>5.5</v>
      </c>
      <c r="H191" s="275">
        <v>50</v>
      </c>
      <c r="I191" s="349">
        <v>0.11</v>
      </c>
      <c r="J191" s="277">
        <v>0.5</v>
      </c>
      <c r="K191" s="275" t="s">
        <v>42</v>
      </c>
      <c r="L191" s="348" t="s">
        <v>12</v>
      </c>
    </row>
    <row r="192" spans="1:12">
      <c r="A192" s="274">
        <v>2557</v>
      </c>
      <c r="B192" s="444" t="s">
        <v>615</v>
      </c>
      <c r="C192" s="291" t="s">
        <v>53</v>
      </c>
      <c r="D192" s="280">
        <v>10</v>
      </c>
      <c r="E192" s="275">
        <v>1000</v>
      </c>
      <c r="F192" s="348">
        <f t="shared" si="33"/>
        <v>0.01</v>
      </c>
      <c r="G192" s="349">
        <v>1</v>
      </c>
      <c r="H192" s="275">
        <v>10</v>
      </c>
      <c r="I192" s="349">
        <f>G192/H192</f>
        <v>0.1</v>
      </c>
      <c r="J192" s="277">
        <v>1</v>
      </c>
      <c r="K192" s="275" t="s">
        <v>44</v>
      </c>
      <c r="L192" s="348" t="s">
        <v>12</v>
      </c>
    </row>
    <row r="193" spans="1:12">
      <c r="A193" s="274">
        <v>2558</v>
      </c>
      <c r="B193" s="444" t="s">
        <v>615</v>
      </c>
      <c r="C193" s="291" t="s">
        <v>703</v>
      </c>
      <c r="D193" s="280">
        <v>4.2249999999999996</v>
      </c>
      <c r="E193" s="275">
        <v>1000</v>
      </c>
      <c r="F193" s="348">
        <f t="shared" si="33"/>
        <v>4.2249999999999996E-3</v>
      </c>
      <c r="G193" s="349">
        <v>0.11</v>
      </c>
      <c r="H193" s="275">
        <v>50</v>
      </c>
      <c r="I193" s="349">
        <f>G193/H193</f>
        <v>2.2000000000000001E-3</v>
      </c>
      <c r="J193" s="277">
        <v>0.05</v>
      </c>
      <c r="K193" s="275" t="s">
        <v>39</v>
      </c>
      <c r="L193" s="348" t="s">
        <v>41</v>
      </c>
    </row>
    <row r="194" spans="1:12">
      <c r="A194" s="274">
        <v>2559</v>
      </c>
      <c r="B194" s="444" t="s">
        <v>615</v>
      </c>
      <c r="C194" s="291" t="s">
        <v>704</v>
      </c>
      <c r="D194" s="280">
        <v>0.26</v>
      </c>
      <c r="E194" s="275">
        <v>1000</v>
      </c>
      <c r="F194" s="348">
        <f>D194/E194</f>
        <v>2.6000000000000003E-4</v>
      </c>
      <c r="G194" s="349">
        <v>3.9600000000000003E-2</v>
      </c>
      <c r="H194" s="275">
        <v>50</v>
      </c>
      <c r="I194" s="363">
        <f>G194/H194</f>
        <v>7.9200000000000006E-4</v>
      </c>
      <c r="J194" s="277">
        <v>0.05</v>
      </c>
      <c r="K194" s="275" t="s">
        <v>39</v>
      </c>
      <c r="L194" s="348" t="s">
        <v>41</v>
      </c>
    </row>
    <row r="195" spans="1:12">
      <c r="A195" s="356">
        <v>2560</v>
      </c>
      <c r="B195" s="444" t="s">
        <v>615</v>
      </c>
      <c r="C195" s="291" t="s">
        <v>705</v>
      </c>
      <c r="D195" s="280">
        <v>100</v>
      </c>
      <c r="E195" s="275">
        <v>1000</v>
      </c>
      <c r="F195" s="348">
        <f t="shared" si="33"/>
        <v>0.1</v>
      </c>
      <c r="G195" s="349"/>
      <c r="H195" s="275"/>
      <c r="I195" s="349">
        <f t="shared" ref="I195:I231" si="36">F195</f>
        <v>0.1</v>
      </c>
      <c r="J195" s="277">
        <v>0.05</v>
      </c>
      <c r="K195" s="275" t="s">
        <v>39</v>
      </c>
      <c r="L195" s="348" t="s">
        <v>40</v>
      </c>
    </row>
    <row r="196" spans="1:12">
      <c r="A196" s="356">
        <v>2561</v>
      </c>
      <c r="B196" s="444" t="s">
        <v>615</v>
      </c>
      <c r="C196" s="291" t="s">
        <v>706</v>
      </c>
      <c r="D196" s="280">
        <v>31</v>
      </c>
      <c r="E196" s="275">
        <v>1000</v>
      </c>
      <c r="F196" s="348">
        <f t="shared" si="33"/>
        <v>3.1E-2</v>
      </c>
      <c r="G196" s="349"/>
      <c r="H196" s="275"/>
      <c r="I196" s="349">
        <f t="shared" si="36"/>
        <v>3.1E-2</v>
      </c>
      <c r="J196" s="277">
        <v>0.05</v>
      </c>
      <c r="K196" s="275" t="s">
        <v>39</v>
      </c>
      <c r="L196" s="348" t="s">
        <v>41</v>
      </c>
    </row>
    <row r="197" spans="1:12">
      <c r="A197" s="356">
        <v>2562</v>
      </c>
      <c r="B197" s="444" t="s">
        <v>615</v>
      </c>
      <c r="C197" s="291" t="s">
        <v>707</v>
      </c>
      <c r="D197" s="280">
        <v>106</v>
      </c>
      <c r="E197" s="275">
        <v>1000</v>
      </c>
      <c r="F197" s="348">
        <f t="shared" si="33"/>
        <v>0.106</v>
      </c>
      <c r="G197" s="349"/>
      <c r="H197" s="275"/>
      <c r="I197" s="349">
        <f t="shared" si="36"/>
        <v>0.106</v>
      </c>
      <c r="J197" s="277">
        <v>0.05</v>
      </c>
      <c r="K197" s="275" t="s">
        <v>39</v>
      </c>
      <c r="L197" s="348" t="s">
        <v>40</v>
      </c>
    </row>
    <row r="198" spans="1:12">
      <c r="A198" s="356">
        <v>2563</v>
      </c>
      <c r="B198" s="444" t="s">
        <v>615</v>
      </c>
      <c r="C198" s="291" t="s">
        <v>708</v>
      </c>
      <c r="D198" s="280">
        <v>106</v>
      </c>
      <c r="E198" s="275">
        <v>1000</v>
      </c>
      <c r="F198" s="348">
        <f t="shared" si="33"/>
        <v>0.106</v>
      </c>
      <c r="G198" s="349"/>
      <c r="H198" s="275"/>
      <c r="I198" s="349">
        <f t="shared" si="36"/>
        <v>0.106</v>
      </c>
      <c r="J198" s="277">
        <v>0.05</v>
      </c>
      <c r="K198" s="275" t="s">
        <v>39</v>
      </c>
      <c r="L198" s="348" t="s">
        <v>41</v>
      </c>
    </row>
    <row r="199" spans="1:12">
      <c r="A199" s="274">
        <v>2564</v>
      </c>
      <c r="B199" s="444" t="s">
        <v>615</v>
      </c>
      <c r="C199" s="291" t="s">
        <v>709</v>
      </c>
      <c r="D199" s="280">
        <v>51</v>
      </c>
      <c r="E199" s="275">
        <v>1000</v>
      </c>
      <c r="F199" s="348">
        <v>5.0999999999999997E-2</v>
      </c>
      <c r="G199" s="349"/>
      <c r="H199" s="275"/>
      <c r="I199" s="349">
        <v>5.0999999999999997E-2</v>
      </c>
      <c r="J199" s="277">
        <v>0.05</v>
      </c>
      <c r="K199" s="275" t="s">
        <v>39</v>
      </c>
      <c r="L199" s="348" t="s">
        <v>41</v>
      </c>
    </row>
    <row r="200" spans="1:12">
      <c r="A200" s="356">
        <v>2565</v>
      </c>
      <c r="B200" s="444" t="s">
        <v>615</v>
      </c>
      <c r="C200" s="291" t="s">
        <v>710</v>
      </c>
      <c r="D200" s="280">
        <v>138</v>
      </c>
      <c r="E200" s="275">
        <v>1000</v>
      </c>
      <c r="F200" s="348">
        <f t="shared" si="33"/>
        <v>0.13800000000000001</v>
      </c>
      <c r="G200" s="349"/>
      <c r="H200" s="275"/>
      <c r="I200" s="349">
        <f t="shared" si="36"/>
        <v>0.13800000000000001</v>
      </c>
      <c r="J200" s="277">
        <v>0.05</v>
      </c>
      <c r="K200" s="275" t="s">
        <v>45</v>
      </c>
      <c r="L200" s="348" t="s">
        <v>45</v>
      </c>
    </row>
    <row r="201" spans="1:12">
      <c r="A201" s="356">
        <v>2566</v>
      </c>
      <c r="B201" s="444" t="s">
        <v>615</v>
      </c>
      <c r="C201" s="291" t="s">
        <v>711</v>
      </c>
      <c r="D201" s="280">
        <v>128</v>
      </c>
      <c r="E201" s="275">
        <v>5000</v>
      </c>
      <c r="F201" s="348">
        <f t="shared" si="33"/>
        <v>2.5600000000000001E-2</v>
      </c>
      <c r="G201" s="349"/>
      <c r="H201" s="275"/>
      <c r="I201" s="349">
        <f t="shared" si="36"/>
        <v>2.5600000000000001E-2</v>
      </c>
      <c r="J201" s="277">
        <v>0.05</v>
      </c>
      <c r="K201" s="275" t="s">
        <v>39</v>
      </c>
      <c r="L201" s="348" t="s">
        <v>41</v>
      </c>
    </row>
    <row r="202" spans="1:12">
      <c r="A202" s="356">
        <v>2567</v>
      </c>
      <c r="B202" s="444" t="s">
        <v>615</v>
      </c>
      <c r="C202" s="291" t="s">
        <v>712</v>
      </c>
      <c r="D202" s="280">
        <v>30</v>
      </c>
      <c r="E202" s="275">
        <v>1000</v>
      </c>
      <c r="F202" s="348">
        <f t="shared" si="33"/>
        <v>0.03</v>
      </c>
      <c r="G202" s="349"/>
      <c r="H202" s="275"/>
      <c r="I202" s="349">
        <f t="shared" si="36"/>
        <v>0.03</v>
      </c>
      <c r="J202" s="277">
        <v>0.05</v>
      </c>
      <c r="K202" s="275" t="s">
        <v>39</v>
      </c>
      <c r="L202" s="348" t="s">
        <v>40</v>
      </c>
    </row>
    <row r="203" spans="1:12">
      <c r="A203" s="356">
        <v>2568</v>
      </c>
      <c r="B203" s="444" t="s">
        <v>615</v>
      </c>
      <c r="C203" s="291" t="s">
        <v>713</v>
      </c>
      <c r="D203" s="280">
        <v>130</v>
      </c>
      <c r="E203" s="275">
        <v>1000</v>
      </c>
      <c r="F203" s="348">
        <f t="shared" si="33"/>
        <v>0.13</v>
      </c>
      <c r="G203" s="349"/>
      <c r="H203" s="275"/>
      <c r="I203" s="349">
        <f t="shared" si="36"/>
        <v>0.13</v>
      </c>
      <c r="J203" s="277">
        <v>0.05</v>
      </c>
      <c r="K203" s="275" t="s">
        <v>39</v>
      </c>
      <c r="L203" s="348" t="s">
        <v>40</v>
      </c>
    </row>
    <row r="204" spans="1:12">
      <c r="A204" s="274">
        <v>2569</v>
      </c>
      <c r="B204" s="444" t="s">
        <v>615</v>
      </c>
      <c r="C204" s="291" t="s">
        <v>714</v>
      </c>
      <c r="D204" s="280">
        <v>48</v>
      </c>
      <c r="E204" s="275">
        <v>1000</v>
      </c>
      <c r="F204" s="348">
        <f>D204/E204</f>
        <v>4.8000000000000001E-2</v>
      </c>
      <c r="G204" s="349"/>
      <c r="H204" s="275"/>
      <c r="I204" s="349">
        <f>F204</f>
        <v>4.8000000000000001E-2</v>
      </c>
      <c r="J204" s="277">
        <v>1</v>
      </c>
      <c r="K204" s="275" t="s">
        <v>45</v>
      </c>
      <c r="L204" s="348" t="s">
        <v>45</v>
      </c>
    </row>
    <row r="205" spans="1:12">
      <c r="A205" s="274">
        <v>2570</v>
      </c>
      <c r="B205" s="444" t="s">
        <v>615</v>
      </c>
      <c r="C205" s="291" t="s">
        <v>715</v>
      </c>
      <c r="D205" s="280">
        <v>100</v>
      </c>
      <c r="E205" s="275">
        <v>1000</v>
      </c>
      <c r="F205" s="348">
        <v>0.1</v>
      </c>
      <c r="G205" s="349">
        <v>10</v>
      </c>
      <c r="H205" s="275">
        <v>50</v>
      </c>
      <c r="I205" s="349">
        <v>0.2</v>
      </c>
      <c r="J205" s="277">
        <v>0.05</v>
      </c>
      <c r="K205" s="275" t="s">
        <v>39</v>
      </c>
      <c r="L205" s="348" t="s">
        <v>41</v>
      </c>
    </row>
    <row r="206" spans="1:12">
      <c r="A206" s="274">
        <v>2571</v>
      </c>
      <c r="B206" s="444" t="s">
        <v>615</v>
      </c>
      <c r="C206" s="291" t="s">
        <v>716</v>
      </c>
      <c r="D206" s="280">
        <v>31.2</v>
      </c>
      <c r="E206" s="275">
        <v>1000</v>
      </c>
      <c r="F206" s="348">
        <f t="shared" si="33"/>
        <v>3.1199999999999999E-2</v>
      </c>
      <c r="G206" s="349"/>
      <c r="H206" s="275"/>
      <c r="I206" s="349">
        <f>F206</f>
        <v>3.1199999999999999E-2</v>
      </c>
      <c r="J206" s="277">
        <v>0.05</v>
      </c>
      <c r="K206" s="275" t="s">
        <v>39</v>
      </c>
      <c r="L206" s="348" t="s">
        <v>41</v>
      </c>
    </row>
    <row r="207" spans="1:12">
      <c r="A207" s="356">
        <v>2572</v>
      </c>
      <c r="B207" s="444" t="s">
        <v>615</v>
      </c>
      <c r="C207" s="291" t="s">
        <v>717</v>
      </c>
      <c r="D207" s="280">
        <v>208</v>
      </c>
      <c r="E207" s="275">
        <v>5000</v>
      </c>
      <c r="F207" s="348">
        <f t="shared" si="33"/>
        <v>4.1599999999999998E-2</v>
      </c>
      <c r="G207" s="349"/>
      <c r="H207" s="275"/>
      <c r="I207" s="349">
        <f t="shared" si="36"/>
        <v>4.1599999999999998E-2</v>
      </c>
      <c r="J207" s="277">
        <v>0.05</v>
      </c>
      <c r="K207" s="275" t="s">
        <v>39</v>
      </c>
      <c r="L207" s="348" t="s">
        <v>41</v>
      </c>
    </row>
    <row r="208" spans="1:12">
      <c r="A208" s="356">
        <v>2573</v>
      </c>
      <c r="B208" s="444" t="s">
        <v>615</v>
      </c>
      <c r="C208" s="291" t="s">
        <v>718</v>
      </c>
      <c r="D208" s="280">
        <v>95</v>
      </c>
      <c r="E208" s="275">
        <v>5000</v>
      </c>
      <c r="F208" s="348">
        <f t="shared" si="33"/>
        <v>1.9E-2</v>
      </c>
      <c r="G208" s="349"/>
      <c r="H208" s="275"/>
      <c r="I208" s="349">
        <f t="shared" si="36"/>
        <v>1.9E-2</v>
      </c>
      <c r="J208" s="277">
        <v>0.05</v>
      </c>
      <c r="K208" s="275" t="s">
        <v>39</v>
      </c>
      <c r="L208" s="348" t="s">
        <v>41</v>
      </c>
    </row>
    <row r="209" spans="1:12">
      <c r="A209" s="356">
        <v>2574</v>
      </c>
      <c r="B209" s="444" t="s">
        <v>615</v>
      </c>
      <c r="C209" s="291" t="s">
        <v>719</v>
      </c>
      <c r="D209" s="280">
        <v>6500</v>
      </c>
      <c r="E209" s="275">
        <v>1000</v>
      </c>
      <c r="F209" s="348">
        <f t="shared" si="33"/>
        <v>6.5</v>
      </c>
      <c r="G209" s="349"/>
      <c r="H209" s="275"/>
      <c r="I209" s="349">
        <f t="shared" si="36"/>
        <v>6.5</v>
      </c>
      <c r="J209" s="277">
        <v>0.05</v>
      </c>
      <c r="K209" s="275" t="s">
        <v>39</v>
      </c>
      <c r="L209" s="348" t="s">
        <v>40</v>
      </c>
    </row>
    <row r="210" spans="1:12">
      <c r="A210" s="274">
        <v>2575</v>
      </c>
      <c r="B210" s="444" t="s">
        <v>615</v>
      </c>
      <c r="C210" s="291" t="s">
        <v>720</v>
      </c>
      <c r="D210" s="280">
        <v>911</v>
      </c>
      <c r="E210" s="275">
        <v>1000</v>
      </c>
      <c r="F210" s="348">
        <f t="shared" si="33"/>
        <v>0.91100000000000003</v>
      </c>
      <c r="G210" s="349">
        <v>88</v>
      </c>
      <c r="H210" s="275">
        <v>10</v>
      </c>
      <c r="I210" s="349">
        <f>G210/H210</f>
        <v>8.8000000000000007</v>
      </c>
      <c r="J210" s="277">
        <v>0.05</v>
      </c>
      <c r="K210" s="275" t="s">
        <v>39</v>
      </c>
      <c r="L210" s="348" t="s">
        <v>40</v>
      </c>
    </row>
    <row r="211" spans="1:12">
      <c r="A211" s="274">
        <v>2576</v>
      </c>
      <c r="B211" s="444" t="s">
        <v>615</v>
      </c>
      <c r="C211" s="291" t="s">
        <v>721</v>
      </c>
      <c r="D211" s="280">
        <v>4400</v>
      </c>
      <c r="E211" s="275">
        <v>1000</v>
      </c>
      <c r="F211" s="348">
        <f>D211/E211</f>
        <v>4.4000000000000004</v>
      </c>
      <c r="G211" s="349">
        <v>100</v>
      </c>
      <c r="H211" s="275">
        <v>10</v>
      </c>
      <c r="I211" s="349">
        <f>G211/H211</f>
        <v>10</v>
      </c>
      <c r="J211" s="277">
        <v>0.05</v>
      </c>
      <c r="K211" s="275" t="s">
        <v>39</v>
      </c>
      <c r="L211" s="348" t="s">
        <v>40</v>
      </c>
    </row>
    <row r="212" spans="1:12">
      <c r="A212" s="274">
        <v>2577</v>
      </c>
      <c r="B212" s="444" t="s">
        <v>615</v>
      </c>
      <c r="C212" s="291" t="s">
        <v>722</v>
      </c>
      <c r="D212" s="280">
        <v>500</v>
      </c>
      <c r="E212" s="275">
        <v>1000</v>
      </c>
      <c r="F212" s="348">
        <f t="shared" ref="F212" si="37">D212/E212</f>
        <v>0.5</v>
      </c>
      <c r="G212" s="349"/>
      <c r="H212" s="275"/>
      <c r="I212" s="349">
        <f t="shared" ref="I212" si="38">F212</f>
        <v>0.5</v>
      </c>
      <c r="J212" s="277">
        <v>0.05</v>
      </c>
      <c r="K212" s="275" t="s">
        <v>39</v>
      </c>
      <c r="L212" s="348" t="s">
        <v>41</v>
      </c>
    </row>
    <row r="213" spans="1:12">
      <c r="A213" s="274">
        <v>2578</v>
      </c>
      <c r="B213" s="444" t="s">
        <v>615</v>
      </c>
      <c r="C213" s="291" t="s">
        <v>723</v>
      </c>
      <c r="D213" s="280">
        <v>3940</v>
      </c>
      <c r="E213" s="275">
        <v>5000</v>
      </c>
      <c r="F213" s="348">
        <f t="shared" si="33"/>
        <v>0.78800000000000003</v>
      </c>
      <c r="G213" s="349"/>
      <c r="H213" s="275"/>
      <c r="I213" s="349">
        <f t="shared" si="36"/>
        <v>0.78800000000000003</v>
      </c>
      <c r="J213" s="277">
        <v>0.05</v>
      </c>
      <c r="K213" s="275" t="s">
        <v>39</v>
      </c>
      <c r="L213" s="348" t="s">
        <v>41</v>
      </c>
    </row>
    <row r="214" spans="1:12">
      <c r="A214" s="274">
        <v>2579</v>
      </c>
      <c r="B214" s="444" t="s">
        <v>615</v>
      </c>
      <c r="C214" s="291" t="s">
        <v>724</v>
      </c>
      <c r="D214" s="280">
        <v>1254</v>
      </c>
      <c r="E214" s="275">
        <v>1000</v>
      </c>
      <c r="F214" s="348">
        <f t="shared" si="33"/>
        <v>1.254</v>
      </c>
      <c r="G214" s="349"/>
      <c r="H214" s="275"/>
      <c r="I214" s="349">
        <f t="shared" si="36"/>
        <v>1.254</v>
      </c>
      <c r="J214" s="277">
        <v>0.05</v>
      </c>
      <c r="K214" s="275" t="s">
        <v>39</v>
      </c>
      <c r="L214" s="348" t="s">
        <v>41</v>
      </c>
    </row>
    <row r="215" spans="1:12">
      <c r="A215" s="274">
        <v>2580</v>
      </c>
      <c r="B215" s="444" t="s">
        <v>615</v>
      </c>
      <c r="C215" s="291" t="s">
        <v>725</v>
      </c>
      <c r="D215" s="280">
        <v>943</v>
      </c>
      <c r="E215" s="275">
        <v>1000</v>
      </c>
      <c r="F215" s="348">
        <f t="shared" si="33"/>
        <v>0.94299999999999995</v>
      </c>
      <c r="G215" s="349">
        <v>320</v>
      </c>
      <c r="H215" s="275">
        <v>50</v>
      </c>
      <c r="I215" s="349">
        <f>G215/H215</f>
        <v>6.4</v>
      </c>
      <c r="J215" s="277">
        <v>0.5</v>
      </c>
      <c r="K215" s="275" t="s">
        <v>42</v>
      </c>
      <c r="L215" s="348" t="s">
        <v>41</v>
      </c>
    </row>
    <row r="216" spans="1:12">
      <c r="A216" s="274">
        <v>2581</v>
      </c>
      <c r="B216" s="444" t="s">
        <v>615</v>
      </c>
      <c r="C216" s="291" t="s">
        <v>726</v>
      </c>
      <c r="D216" s="280">
        <v>32000</v>
      </c>
      <c r="E216" s="275">
        <v>1000</v>
      </c>
      <c r="F216" s="348">
        <f t="shared" si="33"/>
        <v>32</v>
      </c>
      <c r="G216" s="279"/>
      <c r="H216" s="275"/>
      <c r="I216" s="276">
        <f t="shared" ref="I216" si="39">F216</f>
        <v>32</v>
      </c>
      <c r="J216" s="277">
        <v>0.05</v>
      </c>
      <c r="K216" s="275" t="s">
        <v>39</v>
      </c>
      <c r="L216" s="348" t="s">
        <v>40</v>
      </c>
    </row>
    <row r="217" spans="1:12">
      <c r="A217" s="274">
        <v>2582</v>
      </c>
      <c r="B217" s="444" t="s">
        <v>615</v>
      </c>
      <c r="C217" s="291" t="s">
        <v>727</v>
      </c>
      <c r="D217" s="280">
        <v>500</v>
      </c>
      <c r="E217" s="275">
        <v>1000</v>
      </c>
      <c r="F217" s="348">
        <f t="shared" si="33"/>
        <v>0.5</v>
      </c>
      <c r="G217" s="349"/>
      <c r="H217" s="275"/>
      <c r="I217" s="349">
        <f>F217</f>
        <v>0.5</v>
      </c>
      <c r="J217" s="277">
        <v>0.05</v>
      </c>
      <c r="K217" s="275" t="s">
        <v>39</v>
      </c>
      <c r="L217" s="348" t="s">
        <v>41</v>
      </c>
    </row>
    <row r="218" spans="1:12">
      <c r="A218" s="274">
        <v>2583</v>
      </c>
      <c r="B218" s="444" t="s">
        <v>615</v>
      </c>
      <c r="C218" s="291" t="s">
        <v>728</v>
      </c>
      <c r="D218" s="364">
        <v>762.5</v>
      </c>
      <c r="E218" s="275">
        <v>1000</v>
      </c>
      <c r="F218" s="365">
        <f t="shared" si="33"/>
        <v>0.76249999999999996</v>
      </c>
      <c r="G218" s="349"/>
      <c r="H218" s="275"/>
      <c r="I218" s="366">
        <f>F218</f>
        <v>0.76249999999999996</v>
      </c>
      <c r="J218" s="277">
        <v>0.05</v>
      </c>
      <c r="K218" s="275" t="s">
        <v>39</v>
      </c>
      <c r="L218" s="348" t="s">
        <v>41</v>
      </c>
    </row>
    <row r="219" spans="1:12">
      <c r="A219" s="274">
        <v>2584</v>
      </c>
      <c r="B219" s="444" t="s">
        <v>615</v>
      </c>
      <c r="C219" s="291" t="s">
        <v>729</v>
      </c>
      <c r="D219" s="280">
        <v>109</v>
      </c>
      <c r="E219" s="275">
        <v>1000</v>
      </c>
      <c r="F219" s="348">
        <f t="shared" si="33"/>
        <v>0.109</v>
      </c>
      <c r="G219" s="349">
        <v>172.5</v>
      </c>
      <c r="H219" s="275">
        <v>50</v>
      </c>
      <c r="I219" s="349">
        <f>G219/H219</f>
        <v>3.45</v>
      </c>
      <c r="J219" s="277">
        <v>0.05</v>
      </c>
      <c r="K219" s="275" t="s">
        <v>39</v>
      </c>
      <c r="L219" s="348" t="s">
        <v>41</v>
      </c>
    </row>
    <row r="220" spans="1:12">
      <c r="A220" s="274">
        <v>2585</v>
      </c>
      <c r="B220" s="444" t="s">
        <v>615</v>
      </c>
      <c r="C220" s="291" t="s">
        <v>730</v>
      </c>
      <c r="D220" s="280">
        <v>969</v>
      </c>
      <c r="E220" s="275">
        <v>1000</v>
      </c>
      <c r="F220" s="348">
        <f t="shared" si="33"/>
        <v>0.96899999999999997</v>
      </c>
      <c r="G220" s="349">
        <v>0.5</v>
      </c>
      <c r="H220" s="275">
        <v>50</v>
      </c>
      <c r="I220" s="349">
        <f>G220/H220</f>
        <v>0.01</v>
      </c>
      <c r="J220" s="277">
        <v>0.05</v>
      </c>
      <c r="K220" s="275" t="s">
        <v>39</v>
      </c>
      <c r="L220" s="348" t="s">
        <v>41</v>
      </c>
    </row>
    <row r="221" spans="1:12">
      <c r="A221" s="274">
        <v>2586</v>
      </c>
      <c r="B221" s="444" t="s">
        <v>615</v>
      </c>
      <c r="C221" s="291" t="s">
        <v>731</v>
      </c>
      <c r="D221" s="280">
        <v>841</v>
      </c>
      <c r="E221" s="275">
        <v>1000</v>
      </c>
      <c r="F221" s="348">
        <f t="shared" si="33"/>
        <v>0.84099999999999997</v>
      </c>
      <c r="G221" s="349"/>
      <c r="H221" s="275"/>
      <c r="I221" s="349">
        <f t="shared" si="36"/>
        <v>0.84099999999999997</v>
      </c>
      <c r="J221" s="277">
        <v>0.05</v>
      </c>
      <c r="K221" s="275" t="s">
        <v>39</v>
      </c>
      <c r="L221" s="348" t="s">
        <v>41</v>
      </c>
    </row>
    <row r="222" spans="1:12">
      <c r="A222" s="356">
        <v>2587</v>
      </c>
      <c r="B222" s="444" t="s">
        <v>615</v>
      </c>
      <c r="C222" s="291" t="s">
        <v>732</v>
      </c>
      <c r="D222" s="280">
        <v>1000</v>
      </c>
      <c r="E222" s="275">
        <v>5000</v>
      </c>
      <c r="F222" s="348">
        <f t="shared" si="33"/>
        <v>0.2</v>
      </c>
      <c r="G222" s="349"/>
      <c r="H222" s="275"/>
      <c r="I222" s="349">
        <f t="shared" si="36"/>
        <v>0.2</v>
      </c>
      <c r="J222" s="277">
        <v>0.5</v>
      </c>
      <c r="K222" s="275" t="s">
        <v>42</v>
      </c>
      <c r="L222" s="348" t="s">
        <v>41</v>
      </c>
    </row>
    <row r="223" spans="1:12">
      <c r="A223" s="356">
        <v>2588</v>
      </c>
      <c r="B223" s="444" t="s">
        <v>615</v>
      </c>
      <c r="C223" s="291" t="s">
        <v>733</v>
      </c>
      <c r="D223" s="280">
        <v>4400</v>
      </c>
      <c r="E223" s="275">
        <v>1000</v>
      </c>
      <c r="F223" s="348">
        <f t="shared" si="33"/>
        <v>4.4000000000000004</v>
      </c>
      <c r="G223" s="349"/>
      <c r="H223" s="275"/>
      <c r="I223" s="349">
        <f t="shared" si="36"/>
        <v>4.4000000000000004</v>
      </c>
      <c r="J223" s="277">
        <v>0.5</v>
      </c>
      <c r="K223" s="275" t="s">
        <v>42</v>
      </c>
      <c r="L223" s="348" t="s">
        <v>41</v>
      </c>
    </row>
    <row r="224" spans="1:12">
      <c r="A224" s="356">
        <v>2589</v>
      </c>
      <c r="B224" s="444" t="s">
        <v>615</v>
      </c>
      <c r="C224" s="291" t="s">
        <v>734</v>
      </c>
      <c r="D224" s="280">
        <v>1.8</v>
      </c>
      <c r="E224" s="275">
        <v>1000</v>
      </c>
      <c r="F224" s="348">
        <f t="shared" si="33"/>
        <v>1.8E-3</v>
      </c>
      <c r="G224" s="349"/>
      <c r="H224" s="275"/>
      <c r="I224" s="349">
        <f t="shared" si="36"/>
        <v>1.8E-3</v>
      </c>
      <c r="J224" s="277">
        <v>0.05</v>
      </c>
      <c r="K224" s="275" t="s">
        <v>39</v>
      </c>
      <c r="L224" s="348" t="s">
        <v>41</v>
      </c>
    </row>
    <row r="225" spans="1:12">
      <c r="A225" s="356">
        <v>2590</v>
      </c>
      <c r="B225" s="444" t="s">
        <v>615</v>
      </c>
      <c r="C225" s="291" t="s">
        <v>735</v>
      </c>
      <c r="D225" s="280">
        <v>100</v>
      </c>
      <c r="E225" s="275">
        <v>5000</v>
      </c>
      <c r="F225" s="348">
        <f t="shared" si="33"/>
        <v>0.02</v>
      </c>
      <c r="G225" s="349"/>
      <c r="H225" s="275"/>
      <c r="I225" s="349">
        <f t="shared" si="36"/>
        <v>0.02</v>
      </c>
      <c r="J225" s="277">
        <v>0.5</v>
      </c>
      <c r="K225" s="275" t="s">
        <v>42</v>
      </c>
      <c r="L225" s="348" t="s">
        <v>41</v>
      </c>
    </row>
    <row r="226" spans="1:12">
      <c r="A226" s="274">
        <v>2591</v>
      </c>
      <c r="B226" s="444" t="s">
        <v>615</v>
      </c>
      <c r="C226" s="291" t="s">
        <v>736</v>
      </c>
      <c r="D226" s="280">
        <v>10000</v>
      </c>
      <c r="E226" s="275">
        <v>10000</v>
      </c>
      <c r="F226" s="348">
        <f t="shared" si="33"/>
        <v>1</v>
      </c>
      <c r="G226" s="349"/>
      <c r="H226" s="275"/>
      <c r="I226" s="349">
        <f t="shared" si="36"/>
        <v>1</v>
      </c>
      <c r="J226" s="277">
        <v>0.05</v>
      </c>
      <c r="K226" s="275" t="s">
        <v>39</v>
      </c>
      <c r="L226" s="348" t="s">
        <v>41</v>
      </c>
    </row>
    <row r="227" spans="1:12">
      <c r="A227" s="274">
        <v>2592</v>
      </c>
      <c r="B227" s="444" t="s">
        <v>615</v>
      </c>
      <c r="C227" s="291" t="s">
        <v>737</v>
      </c>
      <c r="D227" s="280">
        <v>100</v>
      </c>
      <c r="E227" s="275">
        <v>1000</v>
      </c>
      <c r="F227" s="348">
        <f>D227/E227</f>
        <v>0.1</v>
      </c>
      <c r="G227" s="349">
        <v>100</v>
      </c>
      <c r="H227" s="275">
        <v>50</v>
      </c>
      <c r="I227" s="349">
        <f>G227/H227</f>
        <v>2</v>
      </c>
      <c r="J227" s="277">
        <v>0.05</v>
      </c>
      <c r="K227" s="275" t="s">
        <v>39</v>
      </c>
      <c r="L227" s="348" t="s">
        <v>40</v>
      </c>
    </row>
    <row r="228" spans="1:12">
      <c r="A228" s="274">
        <v>2593</v>
      </c>
      <c r="B228" s="444" t="s">
        <v>615</v>
      </c>
      <c r="C228" s="291" t="s">
        <v>738</v>
      </c>
      <c r="D228" s="280">
        <v>209</v>
      </c>
      <c r="E228" s="275">
        <v>5000</v>
      </c>
      <c r="F228" s="348">
        <f t="shared" si="33"/>
        <v>4.1799999999999997E-2</v>
      </c>
      <c r="G228" s="349"/>
      <c r="H228" s="275"/>
      <c r="I228" s="349">
        <f t="shared" si="36"/>
        <v>4.1799999999999997E-2</v>
      </c>
      <c r="J228" s="277">
        <v>1</v>
      </c>
      <c r="K228" s="275" t="s">
        <v>44</v>
      </c>
      <c r="L228" s="348" t="s">
        <v>41</v>
      </c>
    </row>
    <row r="229" spans="1:12">
      <c r="A229" s="274">
        <v>2594</v>
      </c>
      <c r="B229" s="444" t="s">
        <v>615</v>
      </c>
      <c r="C229" s="291" t="s">
        <v>739</v>
      </c>
      <c r="D229" s="280">
        <v>188</v>
      </c>
      <c r="E229" s="275">
        <v>5000</v>
      </c>
      <c r="F229" s="348">
        <f t="shared" si="33"/>
        <v>3.7600000000000001E-2</v>
      </c>
      <c r="G229" s="349"/>
      <c r="H229" s="275"/>
      <c r="I229" s="349">
        <f t="shared" si="36"/>
        <v>3.7600000000000001E-2</v>
      </c>
      <c r="J229" s="277">
        <v>1</v>
      </c>
      <c r="K229" s="275" t="s">
        <v>44</v>
      </c>
      <c r="L229" s="348" t="s">
        <v>41</v>
      </c>
    </row>
    <row r="230" spans="1:12">
      <c r="A230" s="274">
        <v>2595</v>
      </c>
      <c r="B230" s="444" t="s">
        <v>615</v>
      </c>
      <c r="C230" s="291" t="s">
        <v>740</v>
      </c>
      <c r="D230" s="280">
        <v>600</v>
      </c>
      <c r="E230" s="275">
        <v>1000</v>
      </c>
      <c r="F230" s="348">
        <f>D230/E230</f>
        <v>0.6</v>
      </c>
      <c r="G230" s="349">
        <v>12.5</v>
      </c>
      <c r="H230" s="275">
        <v>50</v>
      </c>
      <c r="I230" s="349">
        <f>G230/H230</f>
        <v>0.25</v>
      </c>
      <c r="J230" s="277">
        <v>0.05</v>
      </c>
      <c r="K230" s="275" t="s">
        <v>39</v>
      </c>
      <c r="L230" s="348" t="s">
        <v>41</v>
      </c>
    </row>
    <row r="231" spans="1:12">
      <c r="A231" s="274">
        <v>2596</v>
      </c>
      <c r="B231" s="444" t="s">
        <v>615</v>
      </c>
      <c r="C231" s="291" t="s">
        <v>741</v>
      </c>
      <c r="D231" s="280">
        <v>490</v>
      </c>
      <c r="E231" s="275">
        <v>1000</v>
      </c>
      <c r="F231" s="348">
        <f t="shared" si="33"/>
        <v>0.49</v>
      </c>
      <c r="G231" s="349"/>
      <c r="H231" s="275"/>
      <c r="I231" s="349">
        <f t="shared" si="36"/>
        <v>0.49</v>
      </c>
      <c r="J231" s="277">
        <v>0.05</v>
      </c>
      <c r="K231" s="275" t="s">
        <v>39</v>
      </c>
      <c r="L231" s="348" t="s">
        <v>41</v>
      </c>
    </row>
    <row r="232" spans="1:12">
      <c r="A232" s="274">
        <v>2597</v>
      </c>
      <c r="B232" s="444" t="s">
        <v>615</v>
      </c>
      <c r="C232" s="291" t="s">
        <v>742</v>
      </c>
      <c r="D232" s="280">
        <v>18</v>
      </c>
      <c r="E232" s="275">
        <v>1000</v>
      </c>
      <c r="F232" s="348">
        <f t="shared" si="33"/>
        <v>1.7999999999999999E-2</v>
      </c>
      <c r="G232" s="349">
        <v>3.3</v>
      </c>
      <c r="H232" s="275">
        <v>100</v>
      </c>
      <c r="I232" s="349">
        <f>G232/H232</f>
        <v>3.3000000000000002E-2</v>
      </c>
      <c r="J232" s="277">
        <v>0.05</v>
      </c>
      <c r="K232" s="275" t="s">
        <v>39</v>
      </c>
      <c r="L232" s="348" t="s">
        <v>41</v>
      </c>
    </row>
    <row r="233" spans="1:12">
      <c r="A233" s="274">
        <v>2598</v>
      </c>
      <c r="B233" s="444" t="s">
        <v>615</v>
      </c>
      <c r="C233" s="291" t="s">
        <v>743</v>
      </c>
      <c r="D233" s="280">
        <v>75</v>
      </c>
      <c r="E233" s="275">
        <v>1000</v>
      </c>
      <c r="F233" s="348">
        <f>D233/E233</f>
        <v>7.4999999999999997E-2</v>
      </c>
      <c r="G233" s="349">
        <v>5.6</v>
      </c>
      <c r="H233" s="275">
        <v>50</v>
      </c>
      <c r="I233" s="349">
        <f>G233/H233</f>
        <v>0.11199999999999999</v>
      </c>
      <c r="J233" s="277">
        <v>1</v>
      </c>
      <c r="K233" s="275" t="s">
        <v>44</v>
      </c>
      <c r="L233" s="348" t="s">
        <v>41</v>
      </c>
    </row>
    <row r="234" spans="1:12">
      <c r="A234" s="356">
        <v>2599</v>
      </c>
      <c r="B234" s="444" t="s">
        <v>615</v>
      </c>
      <c r="C234" s="291" t="s">
        <v>744</v>
      </c>
      <c r="D234" s="277">
        <v>100</v>
      </c>
      <c r="E234" s="275">
        <v>1000</v>
      </c>
      <c r="F234" s="278">
        <f t="shared" si="33"/>
        <v>0.1</v>
      </c>
      <c r="G234" s="279">
        <v>120</v>
      </c>
      <c r="H234" s="275">
        <v>100</v>
      </c>
      <c r="I234" s="276">
        <f>G234/H234</f>
        <v>1.2</v>
      </c>
      <c r="J234" s="277">
        <v>0.5</v>
      </c>
      <c r="K234" s="275" t="s">
        <v>42</v>
      </c>
      <c r="L234" s="348" t="s">
        <v>41</v>
      </c>
    </row>
    <row r="235" spans="1:12">
      <c r="A235" s="356">
        <v>2600</v>
      </c>
      <c r="B235" s="444" t="s">
        <v>615</v>
      </c>
      <c r="C235" s="291" t="s">
        <v>745</v>
      </c>
      <c r="D235" s="277">
        <v>120</v>
      </c>
      <c r="E235" s="275">
        <v>1000</v>
      </c>
      <c r="F235" s="278">
        <f t="shared" si="33"/>
        <v>0.12</v>
      </c>
      <c r="G235" s="279">
        <v>120</v>
      </c>
      <c r="H235" s="275">
        <v>100</v>
      </c>
      <c r="I235" s="276">
        <f>G235/H235</f>
        <v>1.2</v>
      </c>
      <c r="J235" s="277">
        <v>1</v>
      </c>
      <c r="K235" s="275" t="s">
        <v>44</v>
      </c>
      <c r="L235" s="348" t="s">
        <v>41</v>
      </c>
    </row>
    <row r="236" spans="1:12">
      <c r="A236" s="356">
        <v>2601</v>
      </c>
      <c r="B236" s="444" t="s">
        <v>615</v>
      </c>
      <c r="C236" s="291" t="s">
        <v>746</v>
      </c>
      <c r="D236" s="277">
        <v>120</v>
      </c>
      <c r="E236" s="275">
        <v>1000</v>
      </c>
      <c r="F236" s="278">
        <f t="shared" si="33"/>
        <v>0.12</v>
      </c>
      <c r="G236" s="279">
        <v>120</v>
      </c>
      <c r="H236" s="275">
        <v>100</v>
      </c>
      <c r="I236" s="276">
        <f>G236/H236</f>
        <v>1.2</v>
      </c>
      <c r="J236" s="277">
        <v>0.5</v>
      </c>
      <c r="K236" s="275" t="s">
        <v>42</v>
      </c>
      <c r="L236" s="348" t="s">
        <v>41</v>
      </c>
    </row>
    <row r="237" spans="1:12">
      <c r="A237" s="356">
        <v>2602</v>
      </c>
      <c r="B237" s="444" t="s">
        <v>615</v>
      </c>
      <c r="C237" s="291" t="s">
        <v>747</v>
      </c>
      <c r="D237" s="277">
        <v>38</v>
      </c>
      <c r="E237" s="275">
        <v>1000</v>
      </c>
      <c r="F237" s="278">
        <f t="shared" si="33"/>
        <v>3.7999999999999999E-2</v>
      </c>
      <c r="G237" s="279"/>
      <c r="H237" s="275"/>
      <c r="I237" s="276">
        <f t="shared" ref="I237:I241" si="40">F237</f>
        <v>3.7999999999999999E-2</v>
      </c>
      <c r="J237" s="277">
        <v>1</v>
      </c>
      <c r="K237" s="275" t="s">
        <v>44</v>
      </c>
      <c r="L237" s="348" t="s">
        <v>41</v>
      </c>
    </row>
    <row r="238" spans="1:12">
      <c r="A238" s="274">
        <v>2603</v>
      </c>
      <c r="B238" s="444" t="s">
        <v>615</v>
      </c>
      <c r="C238" s="291" t="s">
        <v>748</v>
      </c>
      <c r="D238" s="277">
        <v>100</v>
      </c>
      <c r="E238" s="275">
        <v>5000</v>
      </c>
      <c r="F238" s="278">
        <f t="shared" si="33"/>
        <v>0.02</v>
      </c>
      <c r="G238" s="279"/>
      <c r="H238" s="275"/>
      <c r="I238" s="276">
        <f t="shared" si="40"/>
        <v>0.02</v>
      </c>
      <c r="J238" s="277">
        <v>1</v>
      </c>
      <c r="K238" s="275" t="s">
        <v>44</v>
      </c>
      <c r="L238" s="348" t="s">
        <v>12</v>
      </c>
    </row>
    <row r="239" spans="1:12">
      <c r="A239" s="274">
        <v>2604</v>
      </c>
      <c r="B239" s="444" t="s">
        <v>615</v>
      </c>
      <c r="C239" s="291" t="s">
        <v>749</v>
      </c>
      <c r="D239" s="277">
        <v>13</v>
      </c>
      <c r="E239" s="275">
        <v>5000</v>
      </c>
      <c r="F239" s="278">
        <f>D239/E239</f>
        <v>2.5999999999999999E-3</v>
      </c>
      <c r="G239" s="279"/>
      <c r="H239" s="275"/>
      <c r="I239" s="276">
        <f t="shared" si="40"/>
        <v>2.5999999999999999E-3</v>
      </c>
      <c r="J239" s="277">
        <v>1</v>
      </c>
      <c r="K239" s="275" t="s">
        <v>41</v>
      </c>
      <c r="L239" s="348" t="s">
        <v>41</v>
      </c>
    </row>
    <row r="240" spans="1:12">
      <c r="A240" s="274">
        <v>2605</v>
      </c>
      <c r="B240" s="444" t="s">
        <v>615</v>
      </c>
      <c r="C240" s="291" t="s">
        <v>750</v>
      </c>
      <c r="D240" s="280">
        <v>40.700000000000003</v>
      </c>
      <c r="E240" s="275">
        <v>1000</v>
      </c>
      <c r="F240" s="348">
        <f>D240/E240</f>
        <v>4.07E-2</v>
      </c>
      <c r="G240" s="349"/>
      <c r="H240" s="275"/>
      <c r="I240" s="349">
        <f>F240</f>
        <v>4.07E-2</v>
      </c>
      <c r="J240" s="277">
        <v>0.05</v>
      </c>
      <c r="K240" s="275" t="s">
        <v>39</v>
      </c>
      <c r="L240" s="348" t="s">
        <v>41</v>
      </c>
    </row>
    <row r="241" spans="1:12">
      <c r="A241" s="274">
        <v>2606</v>
      </c>
      <c r="B241" s="444" t="s">
        <v>615</v>
      </c>
      <c r="C241" s="291" t="s">
        <v>751</v>
      </c>
      <c r="D241" s="277">
        <v>528</v>
      </c>
      <c r="E241" s="275">
        <v>1000</v>
      </c>
      <c r="F241" s="278">
        <f t="shared" ref="F241:F255" si="41">D241/E241</f>
        <v>0.52800000000000002</v>
      </c>
      <c r="G241" s="349"/>
      <c r="H241" s="275"/>
      <c r="I241" s="349">
        <f t="shared" si="40"/>
        <v>0.52800000000000002</v>
      </c>
      <c r="J241" s="277">
        <v>0.05</v>
      </c>
      <c r="K241" s="275" t="s">
        <v>39</v>
      </c>
      <c r="L241" s="348" t="s">
        <v>12</v>
      </c>
    </row>
    <row r="242" spans="1:12">
      <c r="A242" s="274">
        <v>2607</v>
      </c>
      <c r="B242" s="444" t="s">
        <v>615</v>
      </c>
      <c r="C242" s="291" t="s">
        <v>752</v>
      </c>
      <c r="D242" s="277">
        <v>39</v>
      </c>
      <c r="E242" s="275">
        <v>1000</v>
      </c>
      <c r="F242" s="278">
        <f t="shared" si="41"/>
        <v>3.9E-2</v>
      </c>
      <c r="G242" s="349">
        <v>4.3</v>
      </c>
      <c r="H242" s="275">
        <v>100</v>
      </c>
      <c r="I242" s="349">
        <f>+G242/H242</f>
        <v>4.2999999999999997E-2</v>
      </c>
      <c r="J242" s="277">
        <v>0.5</v>
      </c>
      <c r="K242" s="275" t="s">
        <v>42</v>
      </c>
      <c r="L242" s="348" t="s">
        <v>41</v>
      </c>
    </row>
    <row r="243" spans="1:12">
      <c r="A243" s="274">
        <v>2608</v>
      </c>
      <c r="B243" s="444" t="s">
        <v>615</v>
      </c>
      <c r="C243" s="291" t="s">
        <v>753</v>
      </c>
      <c r="D243" s="277">
        <v>100</v>
      </c>
      <c r="E243" s="275">
        <v>1000</v>
      </c>
      <c r="F243" s="278">
        <f t="shared" si="41"/>
        <v>0.1</v>
      </c>
      <c r="G243" s="279">
        <v>100</v>
      </c>
      <c r="H243" s="275">
        <v>10</v>
      </c>
      <c r="I243" s="276">
        <f>+G243/H243</f>
        <v>10</v>
      </c>
      <c r="J243" s="277">
        <v>0.05</v>
      </c>
      <c r="K243" s="275" t="s">
        <v>39</v>
      </c>
      <c r="L243" s="348" t="s">
        <v>40</v>
      </c>
    </row>
    <row r="244" spans="1:12" ht="17.25" customHeight="1">
      <c r="A244" s="274">
        <v>2609</v>
      </c>
      <c r="B244" s="444" t="s">
        <v>615</v>
      </c>
      <c r="C244" s="367" t="s">
        <v>754</v>
      </c>
      <c r="D244" s="277">
        <v>100</v>
      </c>
      <c r="E244" s="275">
        <v>1000</v>
      </c>
      <c r="F244" s="278">
        <f t="shared" si="41"/>
        <v>0.1</v>
      </c>
      <c r="G244" s="279">
        <v>100</v>
      </c>
      <c r="H244" s="275">
        <v>50</v>
      </c>
      <c r="I244" s="276">
        <f t="shared" ref="I244" si="42">G244/H244</f>
        <v>2</v>
      </c>
      <c r="J244" s="277">
        <v>1</v>
      </c>
      <c r="K244" s="275" t="s">
        <v>44</v>
      </c>
      <c r="L244" s="348" t="s">
        <v>41</v>
      </c>
    </row>
    <row r="245" spans="1:12">
      <c r="A245" s="356">
        <v>2610</v>
      </c>
      <c r="B245" s="444" t="s">
        <v>615</v>
      </c>
      <c r="C245" s="368" t="s">
        <v>755</v>
      </c>
      <c r="D245" s="277">
        <v>100</v>
      </c>
      <c r="E245" s="275">
        <v>1000</v>
      </c>
      <c r="F245" s="278">
        <f t="shared" si="41"/>
        <v>0.1</v>
      </c>
      <c r="G245" s="279"/>
      <c r="H245" s="275"/>
      <c r="I245" s="276">
        <v>0.1</v>
      </c>
      <c r="J245" s="277">
        <v>0.05</v>
      </c>
      <c r="K245" s="275" t="s">
        <v>39</v>
      </c>
      <c r="L245" s="348" t="s">
        <v>41</v>
      </c>
    </row>
    <row r="246" spans="1:12">
      <c r="A246" s="356">
        <v>2611</v>
      </c>
      <c r="B246" s="444" t="s">
        <v>615</v>
      </c>
      <c r="C246" s="274" t="s">
        <v>756</v>
      </c>
      <c r="D246" s="277">
        <v>100</v>
      </c>
      <c r="E246" s="275">
        <v>1000</v>
      </c>
      <c r="F246" s="278">
        <f t="shared" si="41"/>
        <v>0.1</v>
      </c>
      <c r="G246" s="279"/>
      <c r="H246" s="275"/>
      <c r="I246" s="276">
        <v>0.1</v>
      </c>
      <c r="J246" s="277">
        <v>1</v>
      </c>
      <c r="K246" s="275" t="s">
        <v>44</v>
      </c>
      <c r="L246" s="348" t="s">
        <v>41</v>
      </c>
    </row>
    <row r="247" spans="1:12" ht="15" customHeight="1">
      <c r="A247" s="356">
        <v>2612</v>
      </c>
      <c r="B247" s="444" t="s">
        <v>615</v>
      </c>
      <c r="C247" s="369" t="s">
        <v>757</v>
      </c>
      <c r="D247" s="277">
        <v>100</v>
      </c>
      <c r="E247" s="275">
        <v>1000</v>
      </c>
      <c r="F247" s="278">
        <f t="shared" si="41"/>
        <v>0.1</v>
      </c>
      <c r="G247" s="279"/>
      <c r="H247" s="275"/>
      <c r="I247" s="276">
        <v>0.1</v>
      </c>
      <c r="J247" s="277">
        <v>1</v>
      </c>
      <c r="K247" s="275" t="s">
        <v>44</v>
      </c>
      <c r="L247" s="348" t="s">
        <v>41</v>
      </c>
    </row>
    <row r="248" spans="1:12" ht="14.25" customHeight="1">
      <c r="A248" s="356">
        <v>2613</v>
      </c>
      <c r="B248" s="444" t="s">
        <v>615</v>
      </c>
      <c r="C248" s="369" t="s">
        <v>758</v>
      </c>
      <c r="D248" s="277">
        <v>100</v>
      </c>
      <c r="E248" s="275">
        <v>1000</v>
      </c>
      <c r="F248" s="278">
        <f t="shared" si="41"/>
        <v>0.1</v>
      </c>
      <c r="G248" s="279"/>
      <c r="H248" s="275"/>
      <c r="I248" s="276">
        <v>0.1</v>
      </c>
      <c r="J248" s="277">
        <v>1</v>
      </c>
      <c r="K248" s="275" t="s">
        <v>44</v>
      </c>
      <c r="L248" s="348" t="s">
        <v>41</v>
      </c>
    </row>
    <row r="249" spans="1:12">
      <c r="A249" s="356">
        <v>2614</v>
      </c>
      <c r="B249" s="444" t="s">
        <v>615</v>
      </c>
      <c r="C249" s="368" t="s">
        <v>759</v>
      </c>
      <c r="D249" s="277">
        <v>100</v>
      </c>
      <c r="E249" s="275">
        <v>1000</v>
      </c>
      <c r="F249" s="278">
        <f t="shared" si="41"/>
        <v>0.1</v>
      </c>
      <c r="G249" s="279"/>
      <c r="H249" s="275"/>
      <c r="I249" s="276">
        <v>0.1</v>
      </c>
      <c r="J249" s="277">
        <v>1</v>
      </c>
      <c r="K249" s="275" t="s">
        <v>44</v>
      </c>
      <c r="L249" s="348" t="s">
        <v>41</v>
      </c>
    </row>
    <row r="250" spans="1:12">
      <c r="A250" s="370">
        <v>2615</v>
      </c>
      <c r="B250" s="444" t="s">
        <v>615</v>
      </c>
      <c r="C250" s="274" t="s">
        <v>760</v>
      </c>
      <c r="D250" s="277">
        <v>0.59</v>
      </c>
      <c r="E250" s="275">
        <v>5000</v>
      </c>
      <c r="F250" s="278">
        <f t="shared" si="41"/>
        <v>1.18E-4</v>
      </c>
      <c r="G250" s="279"/>
      <c r="H250" s="275"/>
      <c r="I250" s="276">
        <f t="shared" ref="I250:I254" si="43">F250</f>
        <v>1.18E-4</v>
      </c>
      <c r="J250" s="280">
        <v>0.05</v>
      </c>
      <c r="K250" s="275" t="s">
        <v>39</v>
      </c>
      <c r="L250" s="348" t="s">
        <v>41</v>
      </c>
    </row>
    <row r="251" spans="1:12">
      <c r="A251" s="370">
        <v>2616</v>
      </c>
      <c r="B251" s="444" t="s">
        <v>615</v>
      </c>
      <c r="C251" s="274" t="s">
        <v>761</v>
      </c>
      <c r="D251" s="280">
        <v>7.4</v>
      </c>
      <c r="E251" s="275">
        <v>1000</v>
      </c>
      <c r="F251" s="348">
        <f t="shared" si="41"/>
        <v>7.4000000000000003E-3</v>
      </c>
      <c r="G251" s="349"/>
      <c r="H251" s="275"/>
      <c r="I251" s="348">
        <f t="shared" si="43"/>
        <v>7.4000000000000003E-3</v>
      </c>
      <c r="J251" s="280">
        <v>0.05</v>
      </c>
      <c r="K251" s="275" t="s">
        <v>39</v>
      </c>
      <c r="L251" s="348" t="s">
        <v>41</v>
      </c>
    </row>
    <row r="252" spans="1:12">
      <c r="A252" s="370">
        <v>2617</v>
      </c>
      <c r="B252" s="444" t="s">
        <v>615</v>
      </c>
      <c r="C252" s="274" t="s">
        <v>762</v>
      </c>
      <c r="D252" s="280">
        <v>100</v>
      </c>
      <c r="E252" s="275">
        <v>5000</v>
      </c>
      <c r="F252" s="348">
        <f t="shared" si="41"/>
        <v>0.02</v>
      </c>
      <c r="G252" s="349"/>
      <c r="H252" s="275"/>
      <c r="I252" s="348">
        <f t="shared" si="43"/>
        <v>0.02</v>
      </c>
      <c r="J252" s="280">
        <v>0.05</v>
      </c>
      <c r="K252" s="275" t="s">
        <v>39</v>
      </c>
      <c r="L252" s="348" t="s">
        <v>41</v>
      </c>
    </row>
    <row r="253" spans="1:12">
      <c r="A253" s="370">
        <v>2618</v>
      </c>
      <c r="B253" s="444" t="s">
        <v>615</v>
      </c>
      <c r="C253" s="274" t="s">
        <v>763</v>
      </c>
      <c r="D253" s="280">
        <v>100</v>
      </c>
      <c r="E253" s="275">
        <v>1000</v>
      </c>
      <c r="F253" s="348">
        <f t="shared" si="41"/>
        <v>0.1</v>
      </c>
      <c r="G253" s="349"/>
      <c r="H253" s="275"/>
      <c r="I253" s="348">
        <f t="shared" si="43"/>
        <v>0.1</v>
      </c>
      <c r="J253" s="280">
        <v>0.05</v>
      </c>
      <c r="K253" s="275" t="s">
        <v>39</v>
      </c>
      <c r="L253" s="348" t="s">
        <v>41</v>
      </c>
    </row>
    <row r="254" spans="1:12">
      <c r="A254" s="290">
        <v>2619</v>
      </c>
      <c r="B254" s="444" t="s">
        <v>615</v>
      </c>
      <c r="C254" s="274" t="s">
        <v>764</v>
      </c>
      <c r="D254" s="280">
        <v>2.2000000000000002</v>
      </c>
      <c r="E254" s="275">
        <v>1000</v>
      </c>
      <c r="F254" s="348">
        <f t="shared" si="41"/>
        <v>2.2000000000000001E-3</v>
      </c>
      <c r="G254" s="349"/>
      <c r="H254" s="275"/>
      <c r="I254" s="348">
        <f t="shared" si="43"/>
        <v>2.2000000000000001E-3</v>
      </c>
      <c r="J254" s="280">
        <v>0.05</v>
      </c>
      <c r="K254" s="275" t="s">
        <v>39</v>
      </c>
      <c r="L254" s="348" t="s">
        <v>40</v>
      </c>
    </row>
    <row r="255" spans="1:12">
      <c r="A255" s="371">
        <v>2620</v>
      </c>
      <c r="B255" s="444" t="s">
        <v>615</v>
      </c>
      <c r="C255" s="372" t="s">
        <v>765</v>
      </c>
      <c r="D255" s="280">
        <v>100</v>
      </c>
      <c r="E255" s="275">
        <v>1000</v>
      </c>
      <c r="F255" s="348">
        <f t="shared" si="41"/>
        <v>0.1</v>
      </c>
      <c r="G255" s="349">
        <v>100</v>
      </c>
      <c r="H255" s="275">
        <v>50</v>
      </c>
      <c r="I255" s="348">
        <f>+G255/H255</f>
        <v>2</v>
      </c>
      <c r="J255" s="280">
        <v>0.05</v>
      </c>
      <c r="K255" s="275" t="s">
        <v>39</v>
      </c>
      <c r="L255" s="348" t="s">
        <v>41</v>
      </c>
    </row>
    <row r="256" spans="1:12" ht="15" thickBot="1">
      <c r="A256" s="319">
        <v>2621</v>
      </c>
      <c r="B256" s="373" t="s">
        <v>615</v>
      </c>
      <c r="C256" s="316" t="s">
        <v>766</v>
      </c>
      <c r="D256" s="374">
        <v>100</v>
      </c>
      <c r="E256" s="375">
        <v>1000</v>
      </c>
      <c r="F256" s="376">
        <f>D256/E256</f>
        <v>0.1</v>
      </c>
      <c r="G256" s="377"/>
      <c r="H256" s="378"/>
      <c r="I256" s="379">
        <f>F256</f>
        <v>0.1</v>
      </c>
      <c r="J256" s="380">
        <v>1</v>
      </c>
      <c r="K256" s="375" t="s">
        <v>44</v>
      </c>
      <c r="L256" s="381" t="s">
        <v>12</v>
      </c>
    </row>
    <row r="257" spans="1:12">
      <c r="A257" s="382"/>
      <c r="B257" s="383"/>
      <c r="C257" s="249"/>
      <c r="D257" s="250"/>
      <c r="E257" s="250"/>
      <c r="F257" s="250"/>
      <c r="G257" s="250"/>
      <c r="H257" s="250"/>
      <c r="I257" s="250"/>
      <c r="J257" s="250"/>
      <c r="K257" s="250"/>
      <c r="L257" s="250"/>
    </row>
    <row r="258" spans="1:12">
      <c r="A258" s="249"/>
      <c r="B258" s="383"/>
      <c r="C258" s="249"/>
      <c r="D258" s="250"/>
      <c r="E258" s="250"/>
      <c r="F258" s="250"/>
      <c r="G258" s="250"/>
      <c r="H258" s="250"/>
      <c r="I258" s="250"/>
      <c r="J258" s="250"/>
      <c r="K258" s="250"/>
      <c r="L258" s="250"/>
    </row>
    <row r="259" spans="1:12">
      <c r="A259" s="383" t="s">
        <v>767</v>
      </c>
      <c r="B259" s="383"/>
      <c r="C259" s="384"/>
      <c r="D259" s="385"/>
      <c r="E259" s="385"/>
      <c r="F259" s="385"/>
      <c r="G259" s="385"/>
      <c r="H259" s="385"/>
      <c r="I259" s="385"/>
      <c r="J259" s="385"/>
      <c r="K259" s="250"/>
      <c r="L259" s="250"/>
    </row>
    <row r="260" spans="1:12">
      <c r="A260" s="386" t="s">
        <v>54</v>
      </c>
      <c r="B260" s="387"/>
      <c r="C260" s="384" t="s">
        <v>1015</v>
      </c>
      <c r="D260" s="385"/>
      <c r="E260" s="385"/>
      <c r="F260" s="385"/>
      <c r="G260" s="385"/>
      <c r="H260" s="385"/>
      <c r="I260" s="385"/>
      <c r="J260" s="385"/>
      <c r="K260" s="250"/>
      <c r="L260" s="250"/>
    </row>
    <row r="261" spans="1:12">
      <c r="A261" s="384" t="s">
        <v>55</v>
      </c>
      <c r="B261" s="383"/>
      <c r="C261" s="384" t="s">
        <v>1016</v>
      </c>
      <c r="D261" s="385"/>
      <c r="E261" s="385"/>
      <c r="F261" s="385"/>
      <c r="G261" s="385"/>
      <c r="H261" s="385"/>
      <c r="I261" s="385"/>
      <c r="J261" s="385"/>
      <c r="K261" s="250"/>
      <c r="L261" s="250"/>
    </row>
    <row r="262" spans="1:12">
      <c r="A262" s="384"/>
      <c r="B262" s="383"/>
      <c r="C262" s="384" t="s">
        <v>768</v>
      </c>
      <c r="D262" s="385"/>
      <c r="E262" s="385"/>
      <c r="F262" s="385"/>
      <c r="G262" s="385"/>
      <c r="H262" s="385"/>
      <c r="I262" s="385"/>
      <c r="J262" s="385"/>
      <c r="K262" s="250"/>
      <c r="L262" s="250"/>
    </row>
    <row r="263" spans="1:12">
      <c r="A263" s="386" t="s">
        <v>56</v>
      </c>
      <c r="B263" s="383"/>
      <c r="C263" s="384" t="s">
        <v>769</v>
      </c>
      <c r="D263" s="385"/>
      <c r="E263" s="385"/>
      <c r="F263" s="385"/>
      <c r="G263" s="385"/>
      <c r="H263" s="385"/>
      <c r="I263" s="385"/>
      <c r="J263" s="385"/>
      <c r="K263" s="250"/>
      <c r="L263" s="250"/>
    </row>
    <row r="264" spans="1:12">
      <c r="A264" s="386" t="s">
        <v>57</v>
      </c>
      <c r="B264" s="383"/>
      <c r="C264" s="388" t="s">
        <v>771</v>
      </c>
      <c r="D264" s="385"/>
      <c r="E264" s="385"/>
      <c r="F264" s="385"/>
      <c r="G264" s="385"/>
      <c r="H264" s="385"/>
      <c r="I264" s="385"/>
      <c r="J264" s="385"/>
      <c r="K264" s="250"/>
      <c r="L264" s="250"/>
    </row>
    <row r="265" spans="1:12">
      <c r="A265" s="386"/>
      <c r="B265" s="383"/>
      <c r="C265" s="388" t="s">
        <v>772</v>
      </c>
      <c r="D265" s="385"/>
      <c r="E265" s="385"/>
      <c r="F265" s="385"/>
      <c r="G265" s="385"/>
      <c r="H265" s="385"/>
      <c r="I265" s="385"/>
      <c r="J265" s="385"/>
      <c r="K265" s="250"/>
      <c r="L265" s="250"/>
    </row>
    <row r="266" spans="1:12">
      <c r="A266" s="386" t="s">
        <v>58</v>
      </c>
      <c r="B266" s="387"/>
      <c r="C266" s="384" t="s">
        <v>770</v>
      </c>
      <c r="D266" s="385"/>
      <c r="E266" s="385"/>
      <c r="F266" s="385"/>
      <c r="G266" s="385"/>
      <c r="H266" s="385"/>
      <c r="I266" s="385"/>
      <c r="J266" s="385"/>
      <c r="K266" s="250"/>
      <c r="L266" s="250"/>
    </row>
    <row r="267" spans="1:12" ht="15.6">
      <c r="A267" s="389" t="s">
        <v>773</v>
      </c>
      <c r="B267" s="383"/>
      <c r="C267" s="249"/>
      <c r="D267" s="250"/>
      <c r="E267" s="250"/>
      <c r="F267" s="250"/>
      <c r="G267" s="250"/>
      <c r="H267" s="250"/>
      <c r="I267" s="250"/>
      <c r="J267" s="250"/>
      <c r="K267" s="250"/>
      <c r="L267" s="250"/>
    </row>
    <row r="268" spans="1:12">
      <c r="A268" s="383" t="s">
        <v>774</v>
      </c>
      <c r="B268" s="383"/>
      <c r="C268" s="384" t="s">
        <v>777</v>
      </c>
      <c r="D268" s="250"/>
      <c r="E268" s="250"/>
      <c r="F268" s="250"/>
      <c r="G268" s="250"/>
      <c r="H268" s="250"/>
      <c r="I268" s="250"/>
      <c r="J268" s="250"/>
      <c r="K268" s="250"/>
      <c r="L268" s="250"/>
    </row>
    <row r="269" spans="1:12">
      <c r="A269" s="383" t="s">
        <v>775</v>
      </c>
      <c r="B269" s="383"/>
      <c r="C269" s="384" t="s">
        <v>778</v>
      </c>
      <c r="D269" s="250"/>
      <c r="E269" s="250"/>
      <c r="F269" s="250"/>
      <c r="G269" s="250"/>
      <c r="H269" s="250"/>
      <c r="I269" s="250"/>
      <c r="J269" s="250"/>
      <c r="K269" s="250"/>
      <c r="L269" s="250"/>
    </row>
    <row r="270" spans="1:12">
      <c r="A270" s="383" t="s">
        <v>776</v>
      </c>
      <c r="B270" s="383"/>
      <c r="C270" s="384" t="s">
        <v>779</v>
      </c>
      <c r="D270" s="250"/>
      <c r="E270" s="250"/>
      <c r="F270" s="250"/>
      <c r="G270" s="250"/>
      <c r="H270" s="250"/>
      <c r="I270" s="250"/>
      <c r="J270" s="250"/>
      <c r="K270" s="250"/>
      <c r="L270" s="250"/>
    </row>
    <row r="271" spans="1:12">
      <c r="A271" s="383" t="s">
        <v>776</v>
      </c>
      <c r="B271" s="382"/>
      <c r="C271" s="384" t="s">
        <v>780</v>
      </c>
      <c r="D271" s="250"/>
      <c r="E271" s="250"/>
      <c r="F271" s="250"/>
      <c r="G271" s="250"/>
      <c r="H271" s="250"/>
      <c r="I271" s="250"/>
      <c r="J271" s="250"/>
      <c r="K271" s="250"/>
      <c r="L271" s="250"/>
    </row>
    <row r="272" spans="1:12">
      <c r="A272" s="383" t="s">
        <v>524</v>
      </c>
      <c r="B272" s="382"/>
      <c r="C272" s="384" t="s">
        <v>781</v>
      </c>
      <c r="D272" s="250"/>
      <c r="E272" s="250"/>
      <c r="F272" s="250"/>
      <c r="G272" s="250"/>
      <c r="H272" s="250"/>
      <c r="I272" s="250"/>
      <c r="J272" s="250"/>
      <c r="K272" s="250"/>
      <c r="L272" s="250"/>
    </row>
    <row r="273" spans="1:12">
      <c r="A273" s="387" t="s">
        <v>782</v>
      </c>
      <c r="B273" s="382"/>
      <c r="C273" s="249"/>
      <c r="D273" s="390" t="s">
        <v>59</v>
      </c>
      <c r="E273" s="250"/>
      <c r="F273" s="250"/>
      <c r="G273" s="250"/>
      <c r="H273" s="250"/>
      <c r="I273" s="250"/>
      <c r="J273" s="250"/>
      <c r="K273" s="250"/>
      <c r="L273" s="250"/>
    </row>
    <row r="274" spans="1:12">
      <c r="A274" s="383" t="s">
        <v>60</v>
      </c>
      <c r="B274" s="382"/>
      <c r="C274" s="384" t="s">
        <v>463</v>
      </c>
      <c r="D274" s="391" t="s">
        <v>61</v>
      </c>
      <c r="E274" s="250"/>
      <c r="F274" s="250"/>
      <c r="G274" s="250"/>
      <c r="H274" s="250"/>
      <c r="I274" s="250"/>
      <c r="J274" s="250"/>
      <c r="K274" s="250"/>
      <c r="L274" s="250"/>
    </row>
    <row r="275" spans="1:12">
      <c r="A275" s="383" t="s">
        <v>42</v>
      </c>
      <c r="B275" s="382"/>
      <c r="C275" s="384" t="s">
        <v>787</v>
      </c>
      <c r="D275" s="391" t="s">
        <v>42</v>
      </c>
      <c r="E275" s="250"/>
      <c r="F275" s="250"/>
      <c r="G275" s="250"/>
      <c r="H275" s="250"/>
      <c r="I275" s="250"/>
      <c r="J275" s="250"/>
      <c r="K275" s="250"/>
      <c r="L275" s="250"/>
    </row>
    <row r="276" spans="1:12">
      <c r="A276" s="383" t="s">
        <v>62</v>
      </c>
      <c r="B276" s="382"/>
      <c r="C276" s="384" t="s">
        <v>465</v>
      </c>
      <c r="D276" s="391" t="s">
        <v>63</v>
      </c>
      <c r="E276" s="250"/>
      <c r="F276" s="250"/>
      <c r="G276" s="250"/>
      <c r="H276" s="250"/>
      <c r="I276" s="250"/>
      <c r="J276" s="250"/>
      <c r="K276" s="250"/>
      <c r="L276" s="250"/>
    </row>
    <row r="277" spans="1:12">
      <c r="A277" s="383" t="s">
        <v>43</v>
      </c>
      <c r="B277" s="382"/>
      <c r="C277" s="384" t="s">
        <v>466</v>
      </c>
      <c r="D277" s="391" t="s">
        <v>41</v>
      </c>
      <c r="E277" s="250"/>
      <c r="F277" s="250"/>
      <c r="G277" s="250"/>
      <c r="H277" s="250"/>
      <c r="I277" s="250"/>
      <c r="J277" s="250"/>
      <c r="K277" s="250"/>
      <c r="L277" s="250"/>
    </row>
    <row r="278" spans="1:12">
      <c r="A278" s="383" t="s">
        <v>64</v>
      </c>
      <c r="B278" s="382"/>
      <c r="C278" s="384" t="s">
        <v>783</v>
      </c>
      <c r="D278" s="391" t="s">
        <v>45</v>
      </c>
      <c r="E278" s="250"/>
      <c r="F278" s="250"/>
      <c r="G278" s="250"/>
      <c r="H278" s="250"/>
      <c r="I278" s="250"/>
      <c r="J278" s="250"/>
      <c r="K278" s="250"/>
      <c r="L278" s="250"/>
    </row>
    <row r="279" spans="1:12">
      <c r="A279" s="387" t="s">
        <v>784</v>
      </c>
      <c r="B279" s="382"/>
      <c r="C279" s="249"/>
      <c r="D279" s="391"/>
      <c r="E279" s="250"/>
      <c r="F279" s="250"/>
      <c r="G279" s="250"/>
      <c r="H279" s="250"/>
      <c r="I279" s="250"/>
      <c r="J279" s="250"/>
      <c r="K279" s="250"/>
      <c r="L279" s="250"/>
    </row>
    <row r="280" spans="1:12">
      <c r="A280" s="383" t="s">
        <v>65</v>
      </c>
      <c r="B280" s="382"/>
      <c r="C280" s="384" t="s">
        <v>467</v>
      </c>
      <c r="D280" s="391" t="s">
        <v>66</v>
      </c>
      <c r="E280" s="250"/>
      <c r="F280" s="250"/>
      <c r="G280" s="250"/>
      <c r="H280" s="250"/>
      <c r="I280" s="250"/>
      <c r="J280" s="250"/>
      <c r="K280" s="250"/>
      <c r="L280" s="250"/>
    </row>
    <row r="281" spans="1:12">
      <c r="A281" s="383" t="s">
        <v>67</v>
      </c>
      <c r="B281" s="382"/>
      <c r="C281" s="384" t="s">
        <v>468</v>
      </c>
      <c r="D281" s="391" t="s">
        <v>12</v>
      </c>
      <c r="E281" s="250"/>
      <c r="F281" s="250"/>
      <c r="G281" s="250"/>
      <c r="H281" s="250"/>
      <c r="I281" s="250"/>
      <c r="J281" s="250"/>
      <c r="K281" s="250"/>
      <c r="L281" s="250"/>
    </row>
    <row r="282" spans="1:12">
      <c r="A282" s="383" t="s">
        <v>43</v>
      </c>
      <c r="B282" s="382"/>
      <c r="C282" s="384" t="s">
        <v>466</v>
      </c>
      <c r="D282" s="391" t="s">
        <v>41</v>
      </c>
      <c r="E282" s="250"/>
      <c r="F282" s="250"/>
      <c r="G282" s="250"/>
      <c r="H282" s="250"/>
      <c r="I282" s="250"/>
      <c r="J282" s="250"/>
      <c r="K282" s="250"/>
      <c r="L282" s="250"/>
    </row>
    <row r="283" spans="1:12">
      <c r="A283" s="383" t="s">
        <v>64</v>
      </c>
      <c r="B283" s="382"/>
      <c r="C283" s="384" t="s">
        <v>783</v>
      </c>
      <c r="D283" s="391" t="s">
        <v>45</v>
      </c>
      <c r="E283" s="250"/>
      <c r="F283" s="250"/>
      <c r="G283" s="250"/>
      <c r="H283" s="250"/>
      <c r="I283" s="250"/>
      <c r="J283" s="250"/>
      <c r="K283" s="250"/>
      <c r="L283" s="250"/>
    </row>
  </sheetData>
  <mergeCells count="3">
    <mergeCell ref="D17:F17"/>
    <mergeCell ref="G17:I17"/>
    <mergeCell ref="J17:L17"/>
  </mergeCells>
  <hyperlinks>
    <hyperlink ref="C136" r:id="rId1" display="N-(3-Aminopropyl)-N-dodecylpropane-1,3-diamine" xr:uid="{FC892FB4-44E6-4455-9723-32D9F7926416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13</vt:i4>
      </vt:variant>
    </vt:vector>
  </HeadingPairs>
  <TitlesOfParts>
    <vt:vector size="13" baseType="lpstr">
      <vt:lpstr>Produkts</vt:lpstr>
      <vt:lpstr>Sastāva priekšprodukts</vt:lpstr>
      <vt:lpstr>Izmantotās vielas</vt:lpstr>
      <vt:lpstr>Izmantotās vielas_DID</vt:lpstr>
      <vt:lpstr>Rezultāti-1</vt:lpstr>
      <vt:lpstr>Rezultāti-2</vt:lpstr>
      <vt:lpstr>Iepakojuma izmēri Nr. 1-4</vt:lpstr>
      <vt:lpstr>Iepakojuma izmēri Nr. 5-8</vt:lpstr>
      <vt:lpstr>DID saraksts</vt:lpstr>
      <vt:lpstr>Valodas</vt:lpstr>
      <vt:lpstr>Auswahldaten</vt:lpstr>
      <vt:lpstr>Document</vt:lpstr>
      <vt:lpstr>Historie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Zane Zaķe</cp:lastModifiedBy>
  <dcterms:created xsi:type="dcterms:W3CDTF">2022-12-08T11:40:22Z</dcterms:created>
  <dcterms:modified xsi:type="dcterms:W3CDTF">2023-01-20T07:17:03Z</dcterms:modified>
</cp:coreProperties>
</file>